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20" windowWidth="24240" windowHeight="13740"/>
  </bookViews>
  <sheets>
    <sheet name="Лист1" sheetId="5" r:id="rId1"/>
    <sheet name="Раздел 1" sheetId="3" r:id="rId2"/>
    <sheet name="Раздел 2" sheetId="4" r:id="rId3"/>
    <sheet name="Лист2" sheetId="6" r:id="rId4"/>
  </sheets>
  <definedNames>
    <definedName name="_xlnm.Print_Titles" localSheetId="1">'Раздел 1'!$3:$5</definedName>
    <definedName name="_xlnm.Print_Area" localSheetId="1">'Раздел 1'!$A$1:$H$94</definedName>
    <definedName name="_xlnm.Print_Area" localSheetId="2">'Раздел 2'!$A$1:$J$58</definedName>
  </definedNames>
  <calcPr calcId="144525"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4" l="1"/>
  <c r="G29" i="4"/>
  <c r="F55" i="3" l="1"/>
  <c r="G55" i="3"/>
  <c r="G35" i="3"/>
  <c r="H45" i="4"/>
  <c r="I45" i="4"/>
  <c r="J45" i="4"/>
  <c r="H41" i="4"/>
  <c r="I41" i="4"/>
  <c r="G41" i="4"/>
  <c r="G25" i="4" s="1"/>
  <c r="G46" i="4" s="1"/>
  <c r="G45" i="4" s="1"/>
  <c r="H29" i="4"/>
  <c r="I29" i="4"/>
  <c r="H26" i="4"/>
  <c r="I26" i="4"/>
  <c r="H18" i="4"/>
  <c r="I18" i="4"/>
  <c r="G18" i="4"/>
  <c r="F92" i="3"/>
  <c r="G92" i="3"/>
  <c r="F18" i="3"/>
  <c r="G18" i="3"/>
  <c r="F37" i="3"/>
  <c r="F35" i="3" s="1"/>
  <c r="G37" i="3"/>
  <c r="E37" i="3"/>
  <c r="G71" i="3"/>
  <c r="G68" i="3" s="1"/>
  <c r="F71" i="3"/>
  <c r="F68" i="3" s="1"/>
  <c r="G34" i="3" l="1"/>
  <c r="F34" i="3"/>
  <c r="I25" i="4"/>
  <c r="I6" i="4" s="1"/>
  <c r="H25" i="4"/>
  <c r="H6" i="4"/>
  <c r="F11" i="3"/>
  <c r="F8" i="3" s="1"/>
  <c r="G11" i="3"/>
  <c r="G8" i="3" s="1"/>
  <c r="G7" i="3" l="1"/>
  <c r="F7" i="3"/>
  <c r="E18" i="3"/>
  <c r="E11" i="3"/>
  <c r="E71" i="3" l="1"/>
  <c r="E68" i="3" s="1"/>
  <c r="G6" i="4" s="1"/>
  <c r="E92" i="3" l="1"/>
  <c r="E35" i="3" l="1"/>
  <c r="E55" i="3"/>
  <c r="E8" i="3"/>
  <c r="E34" i="3" l="1"/>
  <c r="E7" i="3" s="1"/>
</calcChain>
</file>

<file path=xl/comments1.xml><?xml version="1.0" encoding="utf-8"?>
<comments xmlns="http://schemas.openxmlformats.org/spreadsheetml/2006/main">
  <authors>
    <author>Автор</author>
  </authors>
  <commentList>
    <comment ref="G29"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<sst xmlns="http://schemas.openxmlformats.org/spreadsheetml/2006/main" count="370" uniqueCount="259">
  <si>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</si>
  <si>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</si>
  <si>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</si>
  <si>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</si>
  <si>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</si>
  <si>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</si>
  <si>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</si>
  <si>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</si>
  <si>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</si>
  <si>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</si>
  <si>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</si>
  <si>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</si>
  <si>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</si>
  <si>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</si>
  <si>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</si>
  <si>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</si>
  <si>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</si>
  <si>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</si>
  <si>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</si>
  <si>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</si>
  <si>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</si>
  <si>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прочие доходы,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</si>
  <si>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</si>
  <si>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</si>
  <si>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</si>
  <si>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</si>
  <si>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</si>
  <si>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</si>
  <si>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</si>
  <si>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</si>
  <si>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</si>
  <si>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</si>
  <si>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</si>
  <si>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</si>
  <si>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</si>
  <si>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</si>
  <si>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</si>
  <si>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</si>
  <si>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</si>
  <si>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</si>
  <si>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</si>
  <si>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</si>
  <si>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</si>
  <si>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</si>
  <si>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</si>
  <si>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</si>
  <si>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</si>
  <si>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</si>
  <si>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</si>
  <si>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</si>
  <si>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</si>
  <si>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</si>
  <si>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</si>
  <si>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</si>
  <si>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</si>
  <si>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</si>
  <si>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</si>
  <si>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</si>
  <si>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</si>
  <si>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</si>
  <si>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</si>
  <si>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</si>
  <si>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                                     (должность)      (подпись)    (расшифровка подписи)</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</si>
  <si>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</si>
  <si>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</si>
  <si>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</si>
  <si>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</si>
  <si>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</si>
  <si>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</si>
  <si>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</si>
  <si>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</si>
  <si>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</si>
  <si>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</si>
  <si>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</si>
  <si>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</si>
  <si>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</si>
  <si>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</si>
  <si>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</si>
  <si>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</si>
  <si>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</si>
  <si>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</si>
  <si>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</si>
  <si>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</si>
  <si>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</si>
  <si>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</si>
  <si>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</si>
  <si>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</si>
  <si>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</si>
  <si>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</si>
  <si>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</si>
  <si>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</si>
  <si>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</si>
  <si>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</si>
  <si>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</si>
  <si>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</si>
  <si>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</si>
  <si>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</si>
  <si>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</si>
  <si>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</si>
  <si>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</si>
  <si>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</si>
  <si>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</si>
  <si>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</si>
  <si>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</si>
  <si>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</si>
  <si>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</si>
  <si>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</si>
  <si>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</si>
  <si>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</si>
  <si>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</si>
  <si>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</si>
  <si>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</si>
  <si>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</si>
  <si>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</si>
  <si>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</si>
  <si>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</si>
  <si>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</si>
  <si>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</si>
  <si>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</si>
  <si>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</si>
  <si>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</si>
  <si>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</si>
  <si>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</si>
  <si>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</si>
  <si>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</si>
  <si>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</si>
  <si>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11</t>
    </r>
    <r>
      <rPr>
        <sz val="9"/>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</si>
  <si>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</si>
  <si>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</si>
  <si>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</si>
  <si>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</si>
  <si>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</si>
  <si>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</si>
  <si>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</si>
  <si>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</si>
  <si>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</si>
  <si>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«___» ______________ 202__ г.</t>
  </si>
  <si>
    <t>Учреждение</t>
  </si>
  <si>
    <t>План финансово-хозяйственной деятельности</t>
  </si>
  <si>
    <t>(наименование органа-учредителя (учреждения))</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</si>
  <si>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</si>
  <si>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</si>
  <si>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</si>
  <si>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</si>
  <si>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</si>
  <si>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</si>
  <si>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</si>
  <si>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</si>
  <si>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</si>
  <si>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</si>
  <si>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</si>
  <si>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</si>
  <si>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</si>
  <si>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</si>
  <si>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</si>
  <si>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</si>
  <si>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</si>
  <si>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</si>
  <si>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</si>
  <si>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</si>
  <si>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</si>
  <si>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</si>
  <si>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</si>
  <si>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</si>
  <si>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</si>
  <si>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</si>
  <si>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</si>
  <si>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</si>
  <si>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</si>
  <si>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</si>
  <si>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 том числе:
     доходы от собственности, всего</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</si>
  <si>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</si>
  <si>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</si>
  <si>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</si>
  <si>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</si>
  <si>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</si>
  <si>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</si>
  <si>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</si>
  <si>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</si>
  <si>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</si>
  <si>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</si>
  <si>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</si>
  <si>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</si>
  <si>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</si>
  <si>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</si>
  <si>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</si>
  <si>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</si>
  <si>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</si>
  <si>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</si>
  <si>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</si>
  <si>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</si>
  <si>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</si>
  <si>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</si>
  <si>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</si>
  <si>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</si>
  <si>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</si>
  <si>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</si>
  <si>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</si>
  <si>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</si>
  <si>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</si>
  <si>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</si>
  <si>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</si>
  <si>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</si>
  <si>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</si>
  <si>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</si>
  <si>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</si>
  <si>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</si>
  <si>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</si>
  <si>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</si>
  <si>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</si>
  <si>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</si>
  <si>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</si>
  <si>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</si>
  <si>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</si>
  <si>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</si>
  <si>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</si>
  <si>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</si>
  <si>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</si>
  <si>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</si>
  <si>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</si>
  <si>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</si>
  <si>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</si>
  <si>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</si>
  <si>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</si>
  <si>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</si>
  <si>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</si>
  <si>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</si>
  <si>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</si>
  <si>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</si>
  <si>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</si>
  <si>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</si>
  <si>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</si>
  <si>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</si>
  <si>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</si>
  <si>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</si>
  <si>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</si>
  <si>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t xml:space="preserve">                     из них:</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</si>
  <si>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</si>
  <si>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</si>
  <si>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</si>
  <si>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муниципальное бюджетное дошкольное образовательное учреждение "Детский сад № 110 "</t>
  </si>
  <si>
    <t>613Р5283</t>
  </si>
  <si>
    <t>от штрафных санкций за нарушение законодательства о закупках и нарушение условий контрактов (договоров)</t>
  </si>
  <si>
    <t>1311</t>
  </si>
  <si>
    <t xml:space="preserve">                          политики администрации города Рязани</t>
  </si>
  <si>
    <t>руководитель учреждения (подразделения)</t>
  </si>
  <si>
    <t xml:space="preserve"> на  2024 год </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</si>
  <si>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</si>
  <si>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</si>
  <si>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</si>
  <si>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</si>
  <si>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</si>
  <si>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</si>
  <si>
    <t>Исполнитель: главный бухгалтер                                     Пилюгина И.С</t>
  </si>
  <si>
    <t>Начальник управления образования и молодежной</t>
  </si>
  <si>
    <t>Сарычева.Т.В.</t>
  </si>
  <si>
    <t xml:space="preserve"> заведующий                                                    Т.В.Степушина</t>
  </si>
  <si>
    <r>
      <t xml:space="preserve">от «24 декабря 2024 г. </t>
    </r>
    <r>
      <rPr>
        <vertAlign val="superscript"/>
        <sz val="12"/>
        <color indexed="8"/>
        <rFont val="Times New Roman"/>
        <family val="1"/>
        <charset val="204"/>
      </rPr>
      <t>1</t>
    </r>
  </si>
  <si>
    <t>«24» декабря 2024 г.</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</si>
</sst>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
      <sz val="14"/>
      <color indexed="8"/>
      <name val="Times New Roman"/>
      <family val="1"/>
      <charset val="204"/>
    </font>
    <font>
      <b/>
      <sz val="9"/>
      <color indexed="81"/>
      <name val="Tahoma"/>
      <family val="2"/>
      <charset val="204"/>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3">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1" fillId="0" borderId="0" xfId="0" applyFont="1" applyAlignment="1">
      <alignment horizontal="right" vertical="center"/>
    </xf>
    <xf numFmtId="0" fontId="5" fillId="0" borderId="1" xfId="0" applyFont="1" applyBorder="1" applyAlignment="1">
      <alignment horizontal="center" vertical="center"/>
    </xf>
    <xf numFmtId="0" fontId="5" fillId="0" borderId="0" xfId="0"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4" fontId="1" fillId="0" borderId="1" xfId="0" applyNumberFormat="1" applyFont="1" applyBorder="1" applyAlignment="1" applyProtection="1">
      <alignment horizontal="center" vertical="top" wrapText="1"/>
      <protection locked="0"/>
    </xf>
    <xf numFmtId="4" fontId="1" fillId="0" borderId="1" xfId="0" applyNumberFormat="1" applyFont="1" applyBorder="1" applyAlignment="1">
      <alignment horizontal="center" vertical="top" wrapText="1"/>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Font="1" applyAlignment="1">
      <alignment horizontal="left"/>
    </xf>
    <xf numFmtId="0" fontId="5" fillId="0" borderId="0" xfId="0" applyFont="1" applyAlignment="1">
      <alignment horizontal="left" wrapText="1"/>
    </xf>
    <xf numFmtId="0" fontId="10" fillId="2" borderId="0" xfId="0" applyFont="1" applyFill="1" applyAlignment="1">
      <alignment horizontal="center"/>
    </xf>
    <xf numFmtId="0" fontId="10" fillId="0" borderId="0" xfId="0" applyFont="1" applyAlignment="1">
      <alignment horizontal="center"/>
    </xf>
    <xf numFmtId="0" fontId="5" fillId="0" borderId="5" xfId="0"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Border="1" applyAlignment="1">
      <alignment horizontal="center" vertical="top" wrapText="1"/>
    </xf>
    <xf numFmtId="0" fontId="20" fillId="0" borderId="1" xfId="0" applyFont="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0" fontId="1" fillId="0" borderId="1" xfId="0"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20" fillId="0" borderId="1" xfId="0" applyFont="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xf numFmtId="0" fontId="14"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xf>
    <xf numFmtId="0" fontId="6" fillId="0" borderId="0" xfId="0" applyFont="1" applyAlignment="1">
      <alignment horizontal="center"/>
    </xf>
    <xf numFmtId="0" fontId="5" fillId="0" borderId="0" xfId="0" applyFont="1" applyAlignment="1">
      <alignment vertical="center"/>
    </xf>
    <xf numFmtId="0" fontId="5" fillId="0" borderId="5" xfId="0"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4" fontId="1" fillId="0" borderId="6" xfId="0" applyNumberFormat="1" applyFont="1" applyBorder="1" applyAlignment="1">
      <alignment horizontal="center" vertical="center"/>
    </xf>
    <xf numFmtId="4" fontId="10" fillId="4" borderId="1" xfId="0" applyNumberFormat="1" applyFont="1" applyFill="1" applyBorder="1" applyAlignment="1">
      <alignment horizontal="center" vertical="top" wrapText="1"/>
    </xf>
    <xf numFmtId="0" fontId="10" fillId="4" borderId="1" xfId="0" applyFont="1" applyFill="1" applyBorder="1" applyAlignment="1">
      <alignment horizontal="center" vertical="top" wrapText="1"/>
    </xf>
    <xf numFmtId="4" fontId="1" fillId="5" borderId="1" xfId="0" applyNumberFormat="1" applyFont="1" applyFill="1" applyBorder="1" applyAlignment="1">
      <alignment horizontal="center" wrapText="1"/>
    </xf>
    <xf numFmtId="0" fontId="1" fillId="5" borderId="1" xfId="0" applyFont="1" applyFill="1" applyBorder="1" applyAlignment="1">
      <alignment horizontal="center" wrapText="1"/>
    </xf>
    <xf numFmtId="0" fontId="4" fillId="0" borderId="0" xfId="0" applyFont="1" applyAlignment="1">
      <alignment horizontal="center"/>
    </xf>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 fontId="1" fillId="6" borderId="1" xfId="0" applyNumberFormat="1" applyFont="1" applyFill="1" applyBorder="1" applyAlignment="1" applyProtection="1">
      <alignment horizontal="center" vertical="top" wrapText="1"/>
      <protection locked="0"/>
    </xf>
    <xf numFmtId="4" fontId="1" fillId="6"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wrapText="1"/>
    </xf>
    <xf numFmtId="2" fontId="1" fillId="6" borderId="1" xfId="0" applyNumberFormat="1" applyFont="1" applyFill="1" applyBorder="1" applyAlignment="1">
      <alignment horizontal="center" wrapText="1"/>
    </xf>
    <xf numFmtId="4" fontId="1" fillId="6" borderId="1" xfId="0" applyNumberFormat="1" applyFont="1" applyFill="1" applyBorder="1" applyAlignment="1">
      <alignment horizontal="center" wrapText="1"/>
    </xf>
    <xf numFmtId="0" fontId="1" fillId="6" borderId="1" xfId="0" applyFont="1" applyFill="1" applyBorder="1" applyAlignment="1">
      <alignment horizontal="center" wrapText="1"/>
    </xf>
    <xf numFmtId="4" fontId="1" fillId="6" borderId="2" xfId="0" applyNumberFormat="1" applyFont="1" applyFill="1" applyBorder="1" applyAlignment="1" applyProtection="1">
      <alignment horizontal="center" vertical="top" wrapText="1"/>
      <protection locked="0"/>
    </xf>
    <xf numFmtId="4" fontId="1" fillId="6" borderId="2" xfId="0" applyNumberFormat="1" applyFont="1" applyFill="1" applyBorder="1" applyAlignment="1">
      <alignment horizontal="center" vertical="top" wrapText="1"/>
    </xf>
    <xf numFmtId="4" fontId="1" fillId="0" borderId="1" xfId="0" applyNumberFormat="1" applyFont="1" applyFill="1" applyBorder="1" applyAlignment="1">
      <alignment wrapText="1"/>
    </xf>
    <xf numFmtId="0" fontId="1" fillId="0" borderId="1" xfId="0" applyFont="1" applyFill="1" applyBorder="1" applyAlignment="1">
      <alignment wrapText="1"/>
    </xf>
    <xf numFmtId="0" fontId="1" fillId="0" borderId="0" xfId="0" applyFont="1" applyBorder="1"/>
    <xf numFmtId="0" fontId="6" fillId="0" borderId="3" xfId="0" applyFont="1" applyBorder="1" applyAlignment="1">
      <alignment horizontal="center" vertical="top"/>
    </xf>
    <xf numFmtId="0" fontId="7" fillId="0" borderId="3" xfId="0" applyFont="1" applyBorder="1" applyAlignment="1">
      <alignment horizontal="center" vertical="top"/>
    </xf>
    <xf numFmtId="0" fontId="5" fillId="0" borderId="4" xfId="0" applyFont="1" applyBorder="1" applyAlignment="1">
      <alignment horizontal="center"/>
    </xf>
    <xf numFmtId="0" fontId="5" fillId="0" borderId="0" xfId="0" applyFont="1" applyAlignment="1">
      <alignment horizontal="right" vertical="center"/>
    </xf>
    <xf numFmtId="0" fontId="5" fillId="0" borderId="5" xfId="0" applyFont="1" applyBorder="1" applyAlignment="1">
      <alignment horizontal="right" vertical="center"/>
    </xf>
    <xf numFmtId="0" fontId="5" fillId="0" borderId="0" xfId="0" applyFont="1" applyAlignment="1">
      <alignment horizontal="right"/>
    </xf>
    <xf numFmtId="0" fontId="10"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left" wrapText="1"/>
    </xf>
    <xf numFmtId="0" fontId="0" fillId="0" borderId="0" xfId="0" applyAlignment="1">
      <alignment wrapText="1"/>
    </xf>
    <xf numFmtId="0" fontId="1" fillId="0" borderId="4" xfId="0" applyFont="1" applyBorder="1" applyAlignment="1">
      <alignment horizontal="center"/>
    </xf>
    <xf numFmtId="0" fontId="10" fillId="0" borderId="4" xfId="0" applyFont="1" applyBorder="1" applyAlignment="1">
      <alignment horizontal="left" wrapText="1"/>
    </xf>
    <xf numFmtId="0" fontId="12" fillId="0" borderId="0" xfId="0" applyFont="1" applyAlignment="1">
      <alignment horizontal="center" wrapText="1"/>
    </xf>
    <xf numFmtId="0" fontId="5" fillId="0" borderId="0" xfId="0" applyFont="1" applyAlignment="1">
      <alignment horizontal="center" vertical="center"/>
    </xf>
    <xf numFmtId="0" fontId="1" fillId="0" borderId="0" xfId="0" applyFont="1" applyAlignment="1">
      <alignment horizontal="left"/>
    </xf>
    <xf numFmtId="0" fontId="24" fillId="0" borderId="4" xfId="0" applyFont="1" applyBorder="1" applyAlignment="1">
      <alignment horizontal="center"/>
    </xf>
    <xf numFmtId="0" fontId="1" fillId="0" borderId="0" xfId="0" applyFont="1" applyAlignment="1">
      <alignment horizontal="center"/>
    </xf>
    <xf numFmtId="0" fontId="6" fillId="0" borderId="3" xfId="0" applyFont="1" applyBorder="1" applyAlignment="1">
      <alignment horizontal="center"/>
    </xf>
    <xf numFmtId="0" fontId="6" fillId="2" borderId="1" xfId="0" applyFont="1" applyFill="1" applyBorder="1" applyAlignment="1">
      <alignment horizontal="center" vertical="top" wrapText="1"/>
    </xf>
    <xf numFmtId="0" fontId="10" fillId="2" borderId="0" xfId="0" applyFont="1" applyFill="1" applyAlignment="1">
      <alignment horizontal="center"/>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2" borderId="2" xfId="0" applyNumberFormat="1" applyFont="1" applyFill="1" applyBorder="1" applyAlignment="1">
      <alignment horizontal="center" vertical="top" wrapText="1"/>
    </xf>
    <xf numFmtId="4" fontId="1" fillId="2" borderId="6" xfId="0" applyNumberFormat="1" applyFont="1" applyFill="1" applyBorder="1" applyAlignment="1">
      <alignment horizontal="center" vertical="top" wrapText="1"/>
    </xf>
    <xf numFmtId="4" fontId="1" fillId="2" borderId="1"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0" fontId="14" fillId="0" borderId="0" xfId="0" applyFont="1" applyAlignment="1">
      <alignment horizontal="left" vertical="center" wrapText="1"/>
    </xf>
    <xf numFmtId="0" fontId="15" fillId="0" borderId="0" xfId="0" applyFont="1" applyAlignment="1">
      <alignment horizontal="left" vertical="center" wrapText="1"/>
    </xf>
    <xf numFmtId="0" fontId="14"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4" fillId="0" borderId="0" xfId="0" applyFont="1" applyAlignment="1">
      <alignment horizontal="left"/>
    </xf>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Border="1" applyAlignment="1">
      <alignment horizontal="center" wrapText="1"/>
    </xf>
    <xf numFmtId="0" fontId="1" fillId="0" borderId="1" xfId="0" applyFont="1" applyBorder="1" applyAlignment="1">
      <alignment horizontal="center" wrapText="1"/>
    </xf>
    <xf numFmtId="4" fontId="10" fillId="0" borderId="1" xfId="0" applyNumberFormat="1" applyFont="1" applyBorder="1" applyAlignment="1">
      <alignment horizontal="center" wrapText="1"/>
    </xf>
    <xf numFmtId="0" fontId="10" fillId="0" borderId="1" xfId="0" applyFont="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tabSelected="1" zoomScale="75" zoomScaleNormal="75" workbookViewId="0">
      <selection activeCell="S19" sqref="S19"/>
    </sheetView>
  </sheetViews>
  <sheetFormatPr defaultColWidth="8.85546875" defaultRowHeight="15.75" x14ac:dyDescent="0.2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x14ac:dyDescent="0.25">
      <c r="N1" s="101" t="s">
        <v>57</v>
      </c>
      <c r="O1" s="101"/>
      <c r="P1" s="101"/>
      <c r="Q1" s="101"/>
      <c r="R1" s="101"/>
      <c r="S1" s="101"/>
    </row>
    <row r="2" spans="1:20" x14ac:dyDescent="0.25">
      <c r="N2" s="98" t="s">
        <v>254</v>
      </c>
      <c r="O2" s="98"/>
      <c r="P2" s="98"/>
      <c r="Q2" s="98"/>
      <c r="R2" s="98"/>
      <c r="S2" s="98"/>
    </row>
    <row r="3" spans="1:20" x14ac:dyDescent="0.25">
      <c r="N3" s="87" t="s">
        <v>0</v>
      </c>
      <c r="O3" s="87"/>
      <c r="P3" s="87"/>
      <c r="Q3" s="87"/>
      <c r="R3" s="87"/>
      <c r="S3" s="87"/>
    </row>
    <row r="4" spans="1:20" x14ac:dyDescent="0.25">
      <c r="N4" s="98" t="s">
        <v>244</v>
      </c>
      <c r="O4" s="89"/>
      <c r="P4" s="89"/>
      <c r="Q4" s="89"/>
      <c r="R4" s="89"/>
      <c r="S4" s="89"/>
    </row>
    <row r="5" spans="1:20" x14ac:dyDescent="0.25">
      <c r="N5" s="105" t="s">
        <v>139</v>
      </c>
      <c r="O5" s="105"/>
      <c r="P5" s="105"/>
      <c r="Q5" s="105"/>
      <c r="R5" s="105"/>
      <c r="S5" s="105"/>
    </row>
    <row r="6" spans="1:20" x14ac:dyDescent="0.25">
      <c r="E6" s="86"/>
      <c r="N6" s="61"/>
      <c r="O6" s="61"/>
      <c r="P6" s="61"/>
      <c r="Q6" s="61"/>
      <c r="R6" s="61"/>
      <c r="S6" s="61"/>
    </row>
    <row r="7" spans="1:20" ht="18.75" x14ac:dyDescent="0.3">
      <c r="N7" s="61"/>
      <c r="O7" s="61"/>
      <c r="P7" s="61"/>
      <c r="Q7" s="103" t="s">
        <v>255</v>
      </c>
      <c r="R7" s="103"/>
      <c r="S7" s="103"/>
    </row>
    <row r="8" spans="1:20" x14ac:dyDescent="0.25">
      <c r="N8" s="87" t="s">
        <v>58</v>
      </c>
      <c r="O8" s="88"/>
      <c r="P8" s="88"/>
      <c r="Q8" s="87" t="s">
        <v>59</v>
      </c>
      <c r="R8" s="88"/>
      <c r="S8" s="88"/>
    </row>
    <row r="9" spans="1:20" x14ac:dyDescent="0.25">
      <c r="N9" s="92" t="s">
        <v>136</v>
      </c>
      <c r="O9" s="92"/>
      <c r="P9" s="92"/>
      <c r="Q9" s="92"/>
      <c r="R9" s="92"/>
      <c r="S9" s="92"/>
    </row>
    <row r="10" spans="1:20" x14ac:dyDescent="0.25">
      <c r="N10" s="10"/>
      <c r="O10" s="10"/>
      <c r="P10" s="10"/>
      <c r="Q10" s="10"/>
      <c r="R10" s="10"/>
      <c r="S10" s="10"/>
    </row>
    <row r="11" spans="1:20" x14ac:dyDescent="0.25">
      <c r="N11" s="10"/>
      <c r="O11" s="10"/>
      <c r="P11" s="10"/>
      <c r="Q11" s="10"/>
      <c r="R11" s="10"/>
      <c r="S11" s="10"/>
    </row>
    <row r="12" spans="1:20" x14ac:dyDescent="0.25">
      <c r="N12" s="10"/>
      <c r="O12" s="10"/>
      <c r="P12" s="10"/>
      <c r="Q12" s="10"/>
      <c r="R12" s="10"/>
      <c r="S12" s="10"/>
    </row>
    <row r="14" spans="1:20" x14ac:dyDescent="0.25">
      <c r="A14" s="93" t="s">
        <v>138</v>
      </c>
      <c r="B14" s="93"/>
      <c r="C14" s="93"/>
      <c r="D14" s="93"/>
      <c r="E14" s="93"/>
      <c r="F14" s="93"/>
      <c r="G14" s="93"/>
      <c r="H14" s="93"/>
      <c r="I14" s="93"/>
      <c r="J14" s="93"/>
      <c r="K14" s="93"/>
      <c r="L14" s="93"/>
      <c r="M14" s="93"/>
      <c r="N14" s="93"/>
      <c r="O14" s="93"/>
      <c r="P14" s="93"/>
      <c r="Q14" s="93"/>
      <c r="R14" s="93"/>
      <c r="S14" s="93"/>
    </row>
    <row r="15" spans="1:20" x14ac:dyDescent="0.25">
      <c r="A15" s="93" t="s">
        <v>246</v>
      </c>
      <c r="B15" s="93"/>
      <c r="C15" s="93"/>
      <c r="D15" s="93"/>
      <c r="E15" s="93"/>
      <c r="F15" s="93"/>
      <c r="G15" s="93"/>
      <c r="H15" s="93"/>
      <c r="I15" s="93"/>
      <c r="J15" s="93"/>
      <c r="K15" s="93"/>
      <c r="L15" s="93"/>
      <c r="M15" s="93"/>
      <c r="N15" s="93"/>
      <c r="O15" s="93"/>
      <c r="P15" s="93"/>
      <c r="Q15" s="93"/>
      <c r="R15" s="93"/>
      <c r="S15" s="93"/>
      <c r="T15" s="6"/>
    </row>
    <row r="16" spans="1:20" x14ac:dyDescent="0.25">
      <c r="A16" s="94"/>
      <c r="B16" s="94"/>
      <c r="C16" s="94"/>
      <c r="D16" s="94"/>
      <c r="E16" s="94"/>
      <c r="F16" s="94"/>
      <c r="G16" s="94"/>
      <c r="H16" s="94"/>
      <c r="I16" s="94"/>
      <c r="J16" s="94"/>
      <c r="K16" s="94"/>
      <c r="L16" s="94"/>
      <c r="M16" s="94"/>
      <c r="N16" s="94"/>
      <c r="O16" s="94"/>
      <c r="P16" s="94"/>
      <c r="Q16" s="94"/>
      <c r="R16" s="94"/>
      <c r="S16" s="94"/>
    </row>
    <row r="17" spans="2:19" ht="18.75" x14ac:dyDescent="0.25">
      <c r="I17" s="104" t="s">
        <v>257</v>
      </c>
      <c r="J17" s="104"/>
      <c r="K17" s="104"/>
      <c r="L17" s="104"/>
    </row>
    <row r="18" spans="2:19" ht="30" customHeight="1" x14ac:dyDescent="0.25">
      <c r="P18" s="4"/>
      <c r="Q18" s="4"/>
      <c r="R18" s="4"/>
      <c r="S18" s="5" t="s">
        <v>1</v>
      </c>
    </row>
    <row r="19" spans="2:19" x14ac:dyDescent="0.25">
      <c r="O19" s="6"/>
      <c r="P19" s="62"/>
      <c r="Q19" s="62"/>
      <c r="R19" s="44" t="s">
        <v>2</v>
      </c>
      <c r="S19" s="68">
        <v>45650</v>
      </c>
    </row>
    <row r="20" spans="2:19" x14ac:dyDescent="0.25">
      <c r="P20" s="90" t="s">
        <v>3</v>
      </c>
      <c r="Q20" s="90"/>
      <c r="R20" s="91"/>
      <c r="S20" s="65"/>
    </row>
    <row r="21" spans="2:19" x14ac:dyDescent="0.25">
      <c r="B21" s="6" t="s">
        <v>137</v>
      </c>
      <c r="C21" s="6"/>
      <c r="D21" s="98" t="s">
        <v>240</v>
      </c>
      <c r="E21" s="89"/>
      <c r="F21" s="89"/>
      <c r="G21" s="89"/>
      <c r="H21" s="89"/>
      <c r="I21" s="89"/>
      <c r="J21" s="89"/>
      <c r="K21" s="89"/>
      <c r="L21" s="89"/>
      <c r="M21" s="89"/>
      <c r="N21" s="89"/>
      <c r="O21" s="89"/>
      <c r="P21" s="90" t="s">
        <v>6</v>
      </c>
      <c r="Q21" s="90"/>
      <c r="R21" s="91"/>
      <c r="S21" s="66">
        <v>6229027010</v>
      </c>
    </row>
    <row r="22" spans="2:19" x14ac:dyDescent="0.25">
      <c r="B22" s="98"/>
      <c r="C22" s="98"/>
      <c r="D22" s="98"/>
      <c r="E22" s="98"/>
      <c r="F22" s="98"/>
      <c r="G22" s="98"/>
      <c r="H22" s="98"/>
      <c r="I22" s="98"/>
      <c r="J22" s="98"/>
      <c r="K22" s="98"/>
      <c r="L22" s="98"/>
      <c r="M22" s="98"/>
      <c r="N22" s="98"/>
      <c r="O22" s="98"/>
      <c r="R22" s="64" t="s">
        <v>7</v>
      </c>
      <c r="S22" s="65">
        <v>622901001</v>
      </c>
    </row>
    <row r="23" spans="2:19" x14ac:dyDescent="0.25">
      <c r="B23" s="6" t="s">
        <v>4</v>
      </c>
      <c r="C23" s="6"/>
      <c r="D23" s="6"/>
      <c r="E23" s="6"/>
      <c r="F23" s="6"/>
      <c r="G23" s="6"/>
      <c r="H23" s="6"/>
      <c r="I23" s="6"/>
      <c r="J23" s="6"/>
      <c r="K23" s="6"/>
      <c r="L23" s="6"/>
      <c r="P23" s="90" t="s">
        <v>3</v>
      </c>
      <c r="Q23" s="90"/>
      <c r="R23" s="91"/>
      <c r="S23" s="7" t="s">
        <v>241</v>
      </c>
    </row>
    <row r="24" spans="2:19" x14ac:dyDescent="0.25">
      <c r="B24" s="6" t="s">
        <v>140</v>
      </c>
      <c r="C24" s="6"/>
      <c r="D24" s="6"/>
      <c r="E24" s="6"/>
      <c r="F24" s="89" t="s">
        <v>141</v>
      </c>
      <c r="G24" s="89"/>
      <c r="H24" s="89"/>
      <c r="I24" s="89"/>
      <c r="J24" s="89"/>
      <c r="K24" s="89"/>
      <c r="L24" s="89"/>
      <c r="M24" s="89"/>
      <c r="N24" s="89"/>
      <c r="O24" s="89"/>
      <c r="P24" s="90" t="s">
        <v>5</v>
      </c>
      <c r="Q24" s="90"/>
      <c r="R24" s="91"/>
      <c r="S24" s="7"/>
    </row>
    <row r="25" spans="2:19" x14ac:dyDescent="0.25">
      <c r="B25" s="8"/>
      <c r="C25" s="8"/>
      <c r="D25" s="8"/>
      <c r="E25" s="8"/>
      <c r="F25" s="8"/>
      <c r="G25" s="8"/>
      <c r="H25" s="8"/>
      <c r="I25" s="8"/>
      <c r="J25" s="8"/>
      <c r="K25" s="8"/>
      <c r="L25" s="8"/>
      <c r="P25" s="62"/>
      <c r="Q25" s="62"/>
      <c r="R25" s="63"/>
      <c r="S25" s="65"/>
    </row>
    <row r="26" spans="2:19" x14ac:dyDescent="0.25">
      <c r="B26" s="102" t="s">
        <v>60</v>
      </c>
      <c r="C26" s="95"/>
      <c r="D26" s="95"/>
      <c r="E26" s="95"/>
      <c r="F26" s="95"/>
      <c r="G26" s="95"/>
      <c r="H26" s="95"/>
      <c r="I26" s="95"/>
      <c r="J26" s="95"/>
      <c r="K26" s="95"/>
      <c r="L26" s="95"/>
      <c r="P26" s="90" t="s">
        <v>3</v>
      </c>
      <c r="Q26" s="90"/>
      <c r="R26" s="91"/>
      <c r="S26" s="67"/>
    </row>
    <row r="27" spans="2:19" ht="15.75" customHeight="1" x14ac:dyDescent="0.25">
      <c r="B27" s="6" t="s">
        <v>142</v>
      </c>
      <c r="C27"/>
      <c r="D27"/>
      <c r="E27" s="98" t="s">
        <v>143</v>
      </c>
      <c r="F27" s="98"/>
      <c r="G27" s="98"/>
      <c r="H27" s="98"/>
      <c r="I27" s="98"/>
      <c r="J27" s="98"/>
      <c r="K27" s="98"/>
      <c r="L27" s="98"/>
      <c r="M27" s="98"/>
      <c r="N27" s="98"/>
      <c r="O27" s="98"/>
      <c r="P27" s="90" t="s">
        <v>5</v>
      </c>
      <c r="Q27" s="90"/>
      <c r="R27" s="91"/>
      <c r="S27" s="7">
        <v>474</v>
      </c>
    </row>
    <row r="28" spans="2:19" ht="15.75" customHeight="1" x14ac:dyDescent="0.25">
      <c r="B28" s="96"/>
      <c r="C28" s="96"/>
      <c r="D28" s="96"/>
      <c r="E28" s="96"/>
      <c r="F28" s="96"/>
      <c r="G28" s="96"/>
      <c r="H28" s="96"/>
      <c r="I28" s="96"/>
      <c r="J28" s="96"/>
      <c r="K28" s="96"/>
      <c r="L28" s="96"/>
      <c r="M28" s="97"/>
      <c r="N28" s="97"/>
      <c r="P28" s="62"/>
      <c r="Q28" s="62"/>
      <c r="R28" s="63"/>
      <c r="S28" s="66"/>
    </row>
    <row r="29" spans="2:19" ht="15.75" customHeight="1" x14ac:dyDescent="0.25">
      <c r="B29" s="40" t="s">
        <v>144</v>
      </c>
      <c r="C29" s="41"/>
      <c r="D29" s="99">
        <v>20</v>
      </c>
      <c r="E29" s="99"/>
      <c r="F29" s="99"/>
      <c r="G29" s="99"/>
      <c r="H29" s="99"/>
      <c r="I29" s="99"/>
      <c r="J29" s="99"/>
      <c r="K29" s="99"/>
      <c r="L29" s="99"/>
      <c r="M29" s="99"/>
      <c r="N29" s="99"/>
      <c r="O29" s="99"/>
      <c r="P29" s="62"/>
      <c r="Q29" s="62"/>
      <c r="R29" s="63"/>
      <c r="S29" s="66"/>
    </row>
    <row r="30" spans="2:19" ht="15.75" customHeight="1" x14ac:dyDescent="0.25">
      <c r="B30" s="40"/>
      <c r="C30" s="41"/>
      <c r="D30" s="100" t="s">
        <v>145</v>
      </c>
      <c r="E30" s="100"/>
      <c r="F30" s="100"/>
      <c r="G30" s="100"/>
      <c r="H30" s="100"/>
      <c r="I30" s="100"/>
      <c r="J30" s="100"/>
      <c r="K30" s="100"/>
      <c r="L30" s="100"/>
      <c r="M30" s="100"/>
      <c r="N30" s="100"/>
      <c r="O30" s="100"/>
      <c r="P30" s="62"/>
      <c r="Q30" s="62"/>
      <c r="R30" s="63"/>
      <c r="S30" s="66"/>
    </row>
    <row r="31" spans="2:19" x14ac:dyDescent="0.25">
      <c r="B31" s="95" t="s">
        <v>8</v>
      </c>
      <c r="C31" s="95"/>
      <c r="D31" s="95"/>
      <c r="E31" s="95"/>
      <c r="F31" s="95"/>
      <c r="G31" s="95"/>
      <c r="H31" s="95"/>
      <c r="I31" s="95"/>
      <c r="J31" s="95"/>
      <c r="K31" s="95"/>
      <c r="L31" s="95"/>
      <c r="P31" s="90" t="s">
        <v>9</v>
      </c>
      <c r="Q31" s="90"/>
      <c r="R31" s="91"/>
      <c r="S31" s="5" t="s">
        <v>10</v>
      </c>
    </row>
  </sheetData>
  <mergeCells count="29">
    <mergeCell ref="P26:R26"/>
    <mergeCell ref="P27:R27"/>
    <mergeCell ref="N1:S1"/>
    <mergeCell ref="A15:S15"/>
    <mergeCell ref="B22:O22"/>
    <mergeCell ref="D21:O21"/>
    <mergeCell ref="P20:R20"/>
    <mergeCell ref="P23:R23"/>
    <mergeCell ref="B26:L26"/>
    <mergeCell ref="P24:R24"/>
    <mergeCell ref="Q7:S7"/>
    <mergeCell ref="I17:L17"/>
    <mergeCell ref="N4:S4"/>
    <mergeCell ref="N2:S2"/>
    <mergeCell ref="N3:S3"/>
    <mergeCell ref="N5:S5"/>
    <mergeCell ref="B31:L31"/>
    <mergeCell ref="P31:R31"/>
    <mergeCell ref="B28:N28"/>
    <mergeCell ref="E27:O27"/>
    <mergeCell ref="D29:O29"/>
    <mergeCell ref="D30:O30"/>
    <mergeCell ref="N8:P8"/>
    <mergeCell ref="Q8:S8"/>
    <mergeCell ref="F24:O24"/>
    <mergeCell ref="P21:R21"/>
    <mergeCell ref="N9:S9"/>
    <mergeCell ref="A14:S14"/>
    <mergeCell ref="A16:S16"/>
  </mergeCells>
  <phoneticPr fontId="8" type="noConversion"/>
  <pageMargins left="0" right="0" top="0" bottom="0"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2"/>
  <sheetViews>
    <sheetView showZeros="0" topLeftCell="A43" workbookViewId="0">
      <selection activeCell="L13" sqref="L13"/>
    </sheetView>
  </sheetViews>
  <sheetFormatPr defaultColWidth="8.85546875" defaultRowHeight="15" x14ac:dyDescent="0.25"/>
  <cols>
    <col min="1" max="1" width="89.42578125" style="11" customWidth="1"/>
    <col min="2" max="2" width="7.5703125" style="11" bestFit="1" customWidth="1"/>
    <col min="3" max="3" width="8.5703125" style="11" customWidth="1"/>
    <col min="4" max="4" width="6.7109375" style="11" customWidth="1"/>
    <col min="5" max="5" width="18.28515625" style="11" customWidth="1"/>
    <col min="6" max="6" width="17.7109375" style="11" customWidth="1"/>
    <col min="7" max="8" width="19.140625" style="11" customWidth="1"/>
    <col min="9" max="9" width="10.7109375" style="11" bestFit="1" customWidth="1"/>
    <col min="10" max="16384" width="8.85546875" style="11"/>
  </cols>
  <sheetData>
    <row r="1" spans="1:9" ht="15.75" x14ac:dyDescent="0.25">
      <c r="A1" s="107" t="s">
        <v>11</v>
      </c>
      <c r="B1" s="107"/>
      <c r="C1" s="107"/>
      <c r="D1" s="107"/>
      <c r="E1" s="107"/>
      <c r="F1" s="107"/>
      <c r="G1" s="107"/>
      <c r="H1" s="42"/>
    </row>
    <row r="3" spans="1:9" x14ac:dyDescent="0.25">
      <c r="A3" s="106" t="s">
        <v>12</v>
      </c>
      <c r="B3" s="106" t="s">
        <v>47</v>
      </c>
      <c r="C3" s="106" t="s">
        <v>238</v>
      </c>
      <c r="D3" s="106" t="s">
        <v>239</v>
      </c>
      <c r="E3" s="106" t="s">
        <v>13</v>
      </c>
      <c r="F3" s="106"/>
      <c r="G3" s="106"/>
      <c r="H3" s="106"/>
    </row>
    <row r="4" spans="1:9" ht="24" x14ac:dyDescent="0.25">
      <c r="A4" s="106"/>
      <c r="B4" s="106"/>
      <c r="C4" s="106"/>
      <c r="D4" s="106"/>
      <c r="E4" s="35" t="s">
        <v>247</v>
      </c>
      <c r="F4" s="35" t="s">
        <v>248</v>
      </c>
      <c r="G4" s="35" t="s">
        <v>249</v>
      </c>
      <c r="H4" s="35" t="s">
        <v>100</v>
      </c>
    </row>
    <row r="5" spans="1:9" ht="15.75" x14ac:dyDescent="0.25">
      <c r="A5" s="12">
        <v>1</v>
      </c>
      <c r="B5" s="12">
        <v>2</v>
      </c>
      <c r="C5" s="12">
        <v>3</v>
      </c>
      <c r="D5" s="46" t="s">
        <v>101</v>
      </c>
      <c r="E5" s="12">
        <v>4</v>
      </c>
      <c r="F5" s="12">
        <v>5</v>
      </c>
      <c r="G5" s="12">
        <v>6</v>
      </c>
      <c r="H5" s="12">
        <v>7</v>
      </c>
    </row>
    <row r="6" spans="1:9" ht="18" x14ac:dyDescent="0.25">
      <c r="A6" s="13" t="s">
        <v>79</v>
      </c>
      <c r="B6" s="14" t="s">
        <v>14</v>
      </c>
      <c r="C6" s="12" t="s">
        <v>15</v>
      </c>
      <c r="D6" s="12" t="s">
        <v>15</v>
      </c>
      <c r="E6" s="22">
        <v>695647.48</v>
      </c>
      <c r="F6" s="22"/>
      <c r="G6" s="22"/>
      <c r="H6" s="22"/>
      <c r="I6" s="15"/>
    </row>
    <row r="7" spans="1:9" ht="18.75" x14ac:dyDescent="0.25">
      <c r="A7" s="13" t="s">
        <v>80</v>
      </c>
      <c r="B7" s="14" t="s">
        <v>16</v>
      </c>
      <c r="C7" s="12" t="s">
        <v>15</v>
      </c>
      <c r="D7" s="12" t="s">
        <v>15</v>
      </c>
      <c r="E7" s="22">
        <f>E6+E8-E34+E88</f>
        <v>-1.4901161193847656E-8</v>
      </c>
      <c r="F7" s="22">
        <f>F6+F8-F34+F88</f>
        <v>0</v>
      </c>
      <c r="G7" s="22">
        <f>G6+G8-G34+G88</f>
        <v>0</v>
      </c>
      <c r="H7" s="22"/>
    </row>
    <row r="8" spans="1:9" ht="15.75" x14ac:dyDescent="0.25">
      <c r="A8" s="30" t="s">
        <v>148</v>
      </c>
      <c r="B8" s="31">
        <v>1000</v>
      </c>
      <c r="C8" s="32"/>
      <c r="D8" s="32"/>
      <c r="E8" s="33">
        <f>E9+E11+E15+E18+E22+E26+E31</f>
        <v>58709621.529999994</v>
      </c>
      <c r="F8" s="33">
        <f t="shared" ref="F8:G8" si="0">F9+F11+F15+F18+F22+F26+F31</f>
        <v>55177893.640000001</v>
      </c>
      <c r="G8" s="33">
        <f t="shared" si="0"/>
        <v>55435568.469999999</v>
      </c>
      <c r="H8" s="33"/>
    </row>
    <row r="9" spans="1:9" ht="31.5" x14ac:dyDescent="0.25">
      <c r="A9" s="13" t="s">
        <v>170</v>
      </c>
      <c r="B9" s="14">
        <v>1100</v>
      </c>
      <c r="C9" s="12">
        <v>120</v>
      </c>
      <c r="D9" s="12"/>
      <c r="E9" s="76"/>
      <c r="F9" s="76"/>
      <c r="G9" s="76"/>
      <c r="H9" s="22"/>
    </row>
    <row r="10" spans="1:9" ht="15.75" x14ac:dyDescent="0.25">
      <c r="A10" s="13" t="s">
        <v>17</v>
      </c>
      <c r="B10" s="14">
        <v>1110</v>
      </c>
      <c r="C10" s="12"/>
      <c r="D10" s="12"/>
      <c r="E10" s="22"/>
      <c r="F10" s="22"/>
      <c r="G10" s="22"/>
      <c r="H10" s="22"/>
    </row>
    <row r="11" spans="1:9" ht="15.75" x14ac:dyDescent="0.25">
      <c r="A11" s="13" t="s">
        <v>18</v>
      </c>
      <c r="B11" s="14">
        <v>1200</v>
      </c>
      <c r="C11" s="12">
        <v>130</v>
      </c>
      <c r="D11" s="12"/>
      <c r="E11" s="19">
        <f>SUM(E12:E14)</f>
        <v>57240273.479999997</v>
      </c>
      <c r="F11" s="74">
        <f t="shared" ref="F11:G11" si="1">SUM(F12:F14)</f>
        <v>55177893.640000001</v>
      </c>
      <c r="G11" s="74">
        <f t="shared" si="1"/>
        <v>55435568.469999999</v>
      </c>
      <c r="H11" s="19"/>
    </row>
    <row r="12" spans="1:9" ht="47.25" x14ac:dyDescent="0.25">
      <c r="A12" s="23" t="s">
        <v>167</v>
      </c>
      <c r="B12" s="17">
        <v>1210</v>
      </c>
      <c r="C12" s="16">
        <v>130</v>
      </c>
      <c r="D12" s="16">
        <v>131</v>
      </c>
      <c r="E12" s="82">
        <v>52784173.479999997</v>
      </c>
      <c r="F12" s="82">
        <v>50721793.640000001</v>
      </c>
      <c r="G12" s="83">
        <v>50979468.469999999</v>
      </c>
      <c r="H12" s="24"/>
    </row>
    <row r="13" spans="1:9" ht="31.5" x14ac:dyDescent="0.25">
      <c r="A13" s="23" t="s">
        <v>168</v>
      </c>
      <c r="B13" s="17" t="s">
        <v>56</v>
      </c>
      <c r="C13" s="16">
        <v>130</v>
      </c>
      <c r="D13" s="16">
        <v>131</v>
      </c>
      <c r="E13" s="82">
        <v>4456100</v>
      </c>
      <c r="F13" s="82">
        <v>4456100</v>
      </c>
      <c r="G13" s="83">
        <v>4456100</v>
      </c>
      <c r="H13" s="24"/>
    </row>
    <row r="14" spans="1:9" ht="15.75" x14ac:dyDescent="0.25">
      <c r="A14" s="23" t="s">
        <v>169</v>
      </c>
      <c r="B14" s="17" t="s">
        <v>149</v>
      </c>
      <c r="C14" s="16">
        <v>130</v>
      </c>
      <c r="D14" s="16">
        <v>139</v>
      </c>
      <c r="E14" s="18"/>
      <c r="F14" s="18"/>
      <c r="G14" s="24"/>
      <c r="H14" s="24"/>
    </row>
    <row r="15" spans="1:9" ht="15.75" x14ac:dyDescent="0.25">
      <c r="A15" s="13" t="s">
        <v>19</v>
      </c>
      <c r="B15" s="14">
        <v>1300</v>
      </c>
      <c r="C15" s="12">
        <v>140</v>
      </c>
      <c r="D15" s="12"/>
      <c r="E15" s="22"/>
      <c r="F15" s="22"/>
      <c r="G15" s="19"/>
      <c r="H15" s="19"/>
    </row>
    <row r="16" spans="1:9" ht="15.75" x14ac:dyDescent="0.25">
      <c r="A16" s="13" t="s">
        <v>17</v>
      </c>
      <c r="B16" s="14">
        <v>1310</v>
      </c>
      <c r="C16" s="12">
        <v>140</v>
      </c>
      <c r="D16" s="12"/>
      <c r="E16" s="22"/>
      <c r="F16" s="22"/>
      <c r="G16" s="19"/>
      <c r="H16" s="19"/>
    </row>
    <row r="17" spans="1:8" ht="31.5" x14ac:dyDescent="0.25">
      <c r="A17" s="13" t="s">
        <v>242</v>
      </c>
      <c r="B17" s="14" t="s">
        <v>243</v>
      </c>
      <c r="C17" s="12">
        <v>140</v>
      </c>
      <c r="D17" s="12">
        <v>141</v>
      </c>
      <c r="E17" s="22"/>
      <c r="F17" s="22"/>
      <c r="G17" s="19"/>
      <c r="H17" s="19"/>
    </row>
    <row r="18" spans="1:8" ht="15.75" x14ac:dyDescent="0.25">
      <c r="A18" s="13" t="s">
        <v>20</v>
      </c>
      <c r="B18" s="14">
        <v>1400</v>
      </c>
      <c r="C18" s="12">
        <v>150</v>
      </c>
      <c r="D18" s="12"/>
      <c r="E18" s="22">
        <f>SUM(E19:E21)</f>
        <v>1469348.05</v>
      </c>
      <c r="F18" s="22">
        <f t="shared" ref="F18:G18" si="2">SUM(F19:F21)</f>
        <v>0</v>
      </c>
      <c r="G18" s="22">
        <f t="shared" si="2"/>
        <v>0</v>
      </c>
      <c r="H18" s="19"/>
    </row>
    <row r="19" spans="1:8" ht="31.5" x14ac:dyDescent="0.25">
      <c r="A19" s="3" t="s">
        <v>150</v>
      </c>
      <c r="B19" s="25" t="s">
        <v>63</v>
      </c>
      <c r="C19" s="26">
        <v>150</v>
      </c>
      <c r="D19" s="26">
        <v>152</v>
      </c>
      <c r="E19" s="76">
        <v>1469348.05</v>
      </c>
      <c r="F19" s="76"/>
      <c r="G19" s="77"/>
      <c r="H19" s="19"/>
    </row>
    <row r="20" spans="1:8" ht="15.75" x14ac:dyDescent="0.25">
      <c r="A20" s="3" t="s">
        <v>151</v>
      </c>
      <c r="B20" s="25" t="s">
        <v>64</v>
      </c>
      <c r="C20" s="26">
        <v>150</v>
      </c>
      <c r="D20" s="26">
        <v>162</v>
      </c>
      <c r="E20" s="27"/>
      <c r="F20" s="22"/>
      <c r="G20" s="19"/>
      <c r="H20" s="19"/>
    </row>
    <row r="21" spans="1:8" ht="39" customHeight="1" x14ac:dyDescent="0.25">
      <c r="A21" s="3" t="s">
        <v>152</v>
      </c>
      <c r="B21" s="25" t="s">
        <v>153</v>
      </c>
      <c r="C21" s="26">
        <v>150</v>
      </c>
      <c r="D21" s="26">
        <v>155</v>
      </c>
      <c r="E21" s="76"/>
      <c r="F21" s="76"/>
      <c r="G21" s="77"/>
      <c r="H21" s="19"/>
    </row>
    <row r="22" spans="1:8" ht="15.75" x14ac:dyDescent="0.25">
      <c r="A22" s="3" t="s">
        <v>21</v>
      </c>
      <c r="B22" s="25">
        <v>1500</v>
      </c>
      <c r="C22" s="26">
        <v>180</v>
      </c>
      <c r="D22" s="26"/>
      <c r="E22" s="28">
        <v>0</v>
      </c>
      <c r="F22" s="19"/>
      <c r="G22" s="19"/>
      <c r="H22" s="19"/>
    </row>
    <row r="23" spans="1:8" ht="15.75" x14ac:dyDescent="0.25">
      <c r="A23" s="13" t="s">
        <v>17</v>
      </c>
      <c r="B23" s="14"/>
      <c r="C23" s="12"/>
      <c r="D23" s="12"/>
      <c r="E23" s="22"/>
      <c r="F23" s="22"/>
      <c r="G23" s="19"/>
      <c r="H23" s="19"/>
    </row>
    <row r="24" spans="1:8" ht="15.75" x14ac:dyDescent="0.25">
      <c r="A24" s="13" t="s">
        <v>22</v>
      </c>
      <c r="B24" s="14" t="s">
        <v>154</v>
      </c>
      <c r="C24" s="12"/>
      <c r="D24" s="12"/>
      <c r="E24" s="22"/>
      <c r="F24" s="22"/>
      <c r="G24" s="19"/>
      <c r="H24" s="19"/>
    </row>
    <row r="25" spans="1:8" ht="15.75" x14ac:dyDescent="0.25">
      <c r="A25" s="13" t="s">
        <v>17</v>
      </c>
      <c r="B25" s="14"/>
      <c r="C25" s="12"/>
      <c r="D25" s="12"/>
      <c r="E25" s="22"/>
      <c r="F25" s="22"/>
      <c r="G25" s="19"/>
      <c r="H25" s="19"/>
    </row>
    <row r="26" spans="1:8" ht="15.75" x14ac:dyDescent="0.25">
      <c r="A26" s="13" t="s">
        <v>155</v>
      </c>
      <c r="B26" s="14" t="s">
        <v>156</v>
      </c>
      <c r="C26" s="12">
        <v>400</v>
      </c>
      <c r="D26" s="12"/>
      <c r="E26" s="22"/>
      <c r="F26" s="22"/>
      <c r="G26" s="19"/>
      <c r="H26" s="19"/>
    </row>
    <row r="27" spans="1:8" ht="31.5" x14ac:dyDescent="0.25">
      <c r="A27" s="13" t="s">
        <v>157</v>
      </c>
      <c r="B27" s="14" t="s">
        <v>158</v>
      </c>
      <c r="C27" s="12">
        <v>410</v>
      </c>
      <c r="D27" s="12"/>
      <c r="E27" s="22"/>
      <c r="F27" s="22"/>
      <c r="G27" s="19"/>
      <c r="H27" s="19"/>
    </row>
    <row r="28" spans="1:8" ht="15.75" x14ac:dyDescent="0.25">
      <c r="A28" s="13" t="s">
        <v>159</v>
      </c>
      <c r="B28" s="14" t="s">
        <v>160</v>
      </c>
      <c r="C28" s="12">
        <v>420</v>
      </c>
      <c r="D28" s="12"/>
      <c r="E28" s="22"/>
      <c r="F28" s="22"/>
      <c r="G28" s="19"/>
      <c r="H28" s="19"/>
    </row>
    <row r="29" spans="1:8" ht="15.75" x14ac:dyDescent="0.25">
      <c r="A29" s="13" t="s">
        <v>161</v>
      </c>
      <c r="B29" s="14" t="s">
        <v>163</v>
      </c>
      <c r="C29" s="12">
        <v>430</v>
      </c>
      <c r="D29" s="12"/>
      <c r="E29" s="22"/>
      <c r="F29" s="22"/>
      <c r="G29" s="19"/>
      <c r="H29" s="19"/>
    </row>
    <row r="30" spans="1:8" ht="15.75" x14ac:dyDescent="0.25">
      <c r="A30" s="13" t="s">
        <v>162</v>
      </c>
      <c r="B30" s="14" t="s">
        <v>164</v>
      </c>
      <c r="C30" s="12">
        <v>440</v>
      </c>
      <c r="D30" s="12"/>
      <c r="E30" s="22"/>
      <c r="F30" s="22"/>
      <c r="G30" s="19"/>
      <c r="H30" s="19"/>
    </row>
    <row r="31" spans="1:8" ht="18.75" x14ac:dyDescent="0.25">
      <c r="A31" s="13" t="s">
        <v>81</v>
      </c>
      <c r="B31" s="14" t="s">
        <v>165</v>
      </c>
      <c r="C31" s="12" t="s">
        <v>15</v>
      </c>
      <c r="D31" s="12"/>
      <c r="E31" s="22"/>
      <c r="F31" s="22"/>
      <c r="G31" s="19"/>
      <c r="H31" s="19"/>
    </row>
    <row r="32" spans="1:8" ht="15.75" x14ac:dyDescent="0.25">
      <c r="A32" s="13" t="s">
        <v>23</v>
      </c>
      <c r="B32" s="113" t="s">
        <v>166</v>
      </c>
      <c r="C32" s="115">
        <v>510</v>
      </c>
      <c r="D32" s="115"/>
      <c r="E32" s="108"/>
      <c r="F32" s="108"/>
      <c r="G32" s="110"/>
      <c r="H32" s="110"/>
    </row>
    <row r="33" spans="1:8" ht="31.5" x14ac:dyDescent="0.25">
      <c r="A33" s="13" t="s">
        <v>48</v>
      </c>
      <c r="B33" s="114"/>
      <c r="C33" s="114"/>
      <c r="D33" s="114"/>
      <c r="E33" s="109"/>
      <c r="F33" s="109"/>
      <c r="G33" s="111"/>
      <c r="H33" s="111"/>
    </row>
    <row r="34" spans="1:8" ht="15.75" x14ac:dyDescent="0.25">
      <c r="A34" s="30" t="s">
        <v>171</v>
      </c>
      <c r="B34" s="31">
        <v>2000</v>
      </c>
      <c r="C34" s="32" t="s">
        <v>15</v>
      </c>
      <c r="D34" s="32"/>
      <c r="E34" s="33">
        <f>E35+E49+E55+E59+E66+E68+E85</f>
        <v>59405269.010000005</v>
      </c>
      <c r="F34" s="33">
        <f t="shared" ref="F34:G34" si="3">F35+F49+F55+F59+F66+F68+F85</f>
        <v>55177893.640000001</v>
      </c>
      <c r="G34" s="33">
        <f t="shared" si="3"/>
        <v>55435568.469999999</v>
      </c>
      <c r="H34" s="33"/>
    </row>
    <row r="35" spans="1:8" ht="15" customHeight="1" x14ac:dyDescent="0.25">
      <c r="A35" s="118" t="s">
        <v>172</v>
      </c>
      <c r="B35" s="116">
        <v>2100</v>
      </c>
      <c r="C35" s="117" t="s">
        <v>15</v>
      </c>
      <c r="D35" s="117"/>
      <c r="E35" s="112">
        <f>E37+E42</f>
        <v>44871252.480000004</v>
      </c>
      <c r="F35" s="112">
        <f t="shared" ref="F35:G35" si="4">F37+F42</f>
        <v>42004478.219999999</v>
      </c>
      <c r="G35" s="112">
        <f t="shared" si="4"/>
        <v>42295266.039999999</v>
      </c>
      <c r="H35" s="110"/>
    </row>
    <row r="36" spans="1:8" ht="18.75" customHeight="1" x14ac:dyDescent="0.25">
      <c r="A36" s="119"/>
      <c r="B36" s="116"/>
      <c r="C36" s="117"/>
      <c r="D36" s="117"/>
      <c r="E36" s="112"/>
      <c r="F36" s="112"/>
      <c r="G36" s="112"/>
      <c r="H36" s="111"/>
    </row>
    <row r="37" spans="1:8" ht="31.5" x14ac:dyDescent="0.25">
      <c r="A37" s="13" t="s">
        <v>196</v>
      </c>
      <c r="B37" s="14">
        <v>2110</v>
      </c>
      <c r="C37" s="12">
        <v>111</v>
      </c>
      <c r="D37" s="12" t="s">
        <v>173</v>
      </c>
      <c r="E37" s="22">
        <f>E38+E39</f>
        <v>34558278</v>
      </c>
      <c r="F37" s="22">
        <f t="shared" ref="F37:G37" si="5">F38+F39</f>
        <v>32261812.09</v>
      </c>
      <c r="G37" s="22">
        <f t="shared" si="5"/>
        <v>32485151.719999999</v>
      </c>
      <c r="H37" s="19"/>
    </row>
    <row r="38" spans="1:8" ht="15.75" x14ac:dyDescent="0.25">
      <c r="A38" s="13" t="s">
        <v>198</v>
      </c>
      <c r="B38" s="14" t="s">
        <v>174</v>
      </c>
      <c r="C38" s="12">
        <v>111</v>
      </c>
      <c r="D38" s="12">
        <v>211</v>
      </c>
      <c r="E38" s="76">
        <v>34314163.259999998</v>
      </c>
      <c r="F38" s="76">
        <v>32261812.09</v>
      </c>
      <c r="G38" s="77">
        <v>32485151.719999999</v>
      </c>
      <c r="H38" s="19"/>
    </row>
    <row r="39" spans="1:8" ht="15.75" x14ac:dyDescent="0.25">
      <c r="A39" s="13" t="s">
        <v>197</v>
      </c>
      <c r="B39" s="14" t="s">
        <v>175</v>
      </c>
      <c r="C39" s="12">
        <v>111</v>
      </c>
      <c r="D39" s="12">
        <v>266</v>
      </c>
      <c r="E39" s="76">
        <v>244114.74</v>
      </c>
      <c r="F39" s="76"/>
      <c r="G39" s="77"/>
      <c r="H39" s="19"/>
    </row>
    <row r="40" spans="1:8" ht="31.5" x14ac:dyDescent="0.25">
      <c r="A40" s="13" t="s">
        <v>199</v>
      </c>
      <c r="B40" s="14">
        <v>2130</v>
      </c>
      <c r="C40" s="12">
        <v>113</v>
      </c>
      <c r="D40" s="12"/>
      <c r="E40" s="22"/>
      <c r="F40" s="22"/>
      <c r="G40" s="19"/>
      <c r="H40" s="19"/>
    </row>
    <row r="41" spans="1:8" ht="31.5" x14ac:dyDescent="0.25">
      <c r="A41" s="13" t="s">
        <v>200</v>
      </c>
      <c r="B41" s="14">
        <v>2140</v>
      </c>
      <c r="C41" s="12">
        <v>119</v>
      </c>
      <c r="D41" s="12" t="s">
        <v>173</v>
      </c>
      <c r="E41" s="19"/>
      <c r="F41" s="19"/>
      <c r="G41" s="19"/>
      <c r="H41" s="19"/>
    </row>
    <row r="42" spans="1:8" ht="31.5" x14ac:dyDescent="0.25">
      <c r="A42" s="13" t="s">
        <v>201</v>
      </c>
      <c r="B42" s="14">
        <v>2141</v>
      </c>
      <c r="C42" s="12">
        <v>119</v>
      </c>
      <c r="D42" s="12">
        <v>213</v>
      </c>
      <c r="E42" s="76">
        <v>10312974.48</v>
      </c>
      <c r="F42" s="76">
        <v>9742666.1300000008</v>
      </c>
      <c r="G42" s="77">
        <v>9810114.3200000003</v>
      </c>
      <c r="H42" s="19"/>
    </row>
    <row r="43" spans="1:8" ht="15.75" x14ac:dyDescent="0.25">
      <c r="A43" s="13" t="s">
        <v>202</v>
      </c>
      <c r="B43" s="14">
        <v>2142</v>
      </c>
      <c r="C43" s="12">
        <v>119</v>
      </c>
      <c r="D43" s="12"/>
      <c r="E43" s="22"/>
      <c r="F43" s="22"/>
      <c r="G43" s="19"/>
      <c r="H43" s="19"/>
    </row>
    <row r="44" spans="1:8" ht="31.5" x14ac:dyDescent="0.25">
      <c r="A44" s="13" t="s">
        <v>176</v>
      </c>
      <c r="B44" s="14">
        <v>2150</v>
      </c>
      <c r="C44" s="12">
        <v>131</v>
      </c>
      <c r="D44" s="12"/>
      <c r="E44" s="22"/>
      <c r="F44" s="22"/>
      <c r="G44" s="19"/>
      <c r="H44" s="19"/>
    </row>
    <row r="45" spans="1:8" ht="31.5" x14ac:dyDescent="0.25">
      <c r="A45" s="3" t="s">
        <v>177</v>
      </c>
      <c r="B45" s="25" t="s">
        <v>65</v>
      </c>
      <c r="C45" s="26">
        <v>133</v>
      </c>
      <c r="D45" s="12"/>
      <c r="E45" s="22"/>
      <c r="F45" s="22"/>
      <c r="G45" s="19"/>
      <c r="H45" s="19"/>
    </row>
    <row r="46" spans="1:8" ht="15.75" x14ac:dyDescent="0.25">
      <c r="A46" s="13" t="s">
        <v>178</v>
      </c>
      <c r="B46" s="14" t="s">
        <v>66</v>
      </c>
      <c r="C46" s="12">
        <v>134</v>
      </c>
      <c r="D46" s="12"/>
      <c r="E46" s="22"/>
      <c r="F46" s="22"/>
      <c r="G46" s="19"/>
      <c r="H46" s="19"/>
    </row>
    <row r="47" spans="1:8" ht="31.5" x14ac:dyDescent="0.25">
      <c r="A47" s="13" t="s">
        <v>179</v>
      </c>
      <c r="B47" s="14" t="s">
        <v>67</v>
      </c>
      <c r="C47" s="12">
        <v>139</v>
      </c>
      <c r="D47" s="12"/>
      <c r="E47" s="22"/>
      <c r="F47" s="22"/>
      <c r="G47" s="19"/>
      <c r="H47" s="19"/>
    </row>
    <row r="48" spans="1:8" ht="31.5" x14ac:dyDescent="0.25">
      <c r="A48" s="13" t="s">
        <v>203</v>
      </c>
      <c r="B48" s="14" t="s">
        <v>68</v>
      </c>
      <c r="C48" s="12">
        <v>139</v>
      </c>
      <c r="D48" s="12"/>
      <c r="E48" s="22"/>
      <c r="F48" s="22"/>
      <c r="G48" s="19"/>
      <c r="H48" s="19"/>
    </row>
    <row r="49" spans="1:8" ht="15.75" x14ac:dyDescent="0.25">
      <c r="A49" s="13" t="s">
        <v>24</v>
      </c>
      <c r="B49" s="14">
        <v>2200</v>
      </c>
      <c r="C49" s="12">
        <v>300</v>
      </c>
      <c r="D49" s="12" t="s">
        <v>173</v>
      </c>
      <c r="E49" s="22"/>
      <c r="F49" s="22"/>
      <c r="G49" s="19"/>
      <c r="H49" s="19"/>
    </row>
    <row r="50" spans="1:8" ht="51.75" customHeight="1" x14ac:dyDescent="0.25">
      <c r="A50" s="13" t="s">
        <v>204</v>
      </c>
      <c r="B50" s="14" t="s">
        <v>180</v>
      </c>
      <c r="C50" s="12">
        <v>321</v>
      </c>
      <c r="D50" s="12"/>
      <c r="E50" s="22"/>
      <c r="F50" s="22"/>
      <c r="G50" s="19"/>
      <c r="H50" s="19"/>
    </row>
    <row r="51" spans="1:8" ht="31.5" x14ac:dyDescent="0.25">
      <c r="A51" s="13" t="s">
        <v>205</v>
      </c>
      <c r="B51" s="14" t="s">
        <v>181</v>
      </c>
      <c r="C51" s="12">
        <v>323</v>
      </c>
      <c r="D51" s="12"/>
      <c r="E51" s="22"/>
      <c r="F51" s="22"/>
      <c r="G51" s="19"/>
      <c r="H51" s="19"/>
    </row>
    <row r="52" spans="1:8" ht="31.5" x14ac:dyDescent="0.25">
      <c r="A52" s="13" t="s">
        <v>206</v>
      </c>
      <c r="B52" s="14">
        <v>2220</v>
      </c>
      <c r="C52" s="12">
        <v>340</v>
      </c>
      <c r="D52" s="12"/>
      <c r="E52" s="22"/>
      <c r="F52" s="22"/>
      <c r="G52" s="19"/>
      <c r="H52" s="19"/>
    </row>
    <row r="53" spans="1:8" ht="47.25" x14ac:dyDescent="0.25">
      <c r="A53" s="13" t="s">
        <v>207</v>
      </c>
      <c r="B53" s="14">
        <v>2230</v>
      </c>
      <c r="C53" s="12">
        <v>350</v>
      </c>
      <c r="D53" s="12"/>
      <c r="E53" s="22"/>
      <c r="F53" s="22"/>
      <c r="G53" s="19"/>
      <c r="H53" s="19"/>
    </row>
    <row r="54" spans="1:8" ht="15.75" x14ac:dyDescent="0.25">
      <c r="A54" s="3" t="s">
        <v>208</v>
      </c>
      <c r="B54" s="25">
        <v>2240</v>
      </c>
      <c r="C54" s="26">
        <v>360</v>
      </c>
      <c r="D54" s="12"/>
      <c r="E54" s="22"/>
      <c r="F54" s="22"/>
      <c r="G54" s="19"/>
      <c r="H54" s="19"/>
    </row>
    <row r="55" spans="1:8" ht="15.75" x14ac:dyDescent="0.25">
      <c r="A55" s="13" t="s">
        <v>209</v>
      </c>
      <c r="B55" s="14">
        <v>2300</v>
      </c>
      <c r="C55" s="12">
        <v>850</v>
      </c>
      <c r="D55" s="12" t="s">
        <v>173</v>
      </c>
      <c r="E55" s="19">
        <f>SUM(E56:E58)</f>
        <v>1492002.08</v>
      </c>
      <c r="F55" s="75">
        <f t="shared" ref="F55:G55" si="6">SUM(F56:F58)</f>
        <v>1273500</v>
      </c>
      <c r="G55" s="75">
        <f t="shared" si="6"/>
        <v>1251000</v>
      </c>
      <c r="H55" s="19"/>
    </row>
    <row r="56" spans="1:8" ht="31.5" x14ac:dyDescent="0.25">
      <c r="A56" s="13" t="s">
        <v>210</v>
      </c>
      <c r="B56" s="14">
        <v>2310</v>
      </c>
      <c r="C56" s="12">
        <v>851</v>
      </c>
      <c r="D56" s="12">
        <v>291</v>
      </c>
      <c r="E56" s="76">
        <v>1492001.36</v>
      </c>
      <c r="F56" s="76">
        <v>1273500</v>
      </c>
      <c r="G56" s="77">
        <v>1251000</v>
      </c>
      <c r="H56" s="19"/>
    </row>
    <row r="57" spans="1:8" ht="31.5" x14ac:dyDescent="0.25">
      <c r="A57" s="13" t="s">
        <v>146</v>
      </c>
      <c r="B57" s="14">
        <v>2320</v>
      </c>
      <c r="C57" s="12">
        <v>852</v>
      </c>
      <c r="D57" s="12">
        <v>291</v>
      </c>
      <c r="E57" s="76"/>
      <c r="F57" s="76"/>
      <c r="G57" s="77"/>
      <c r="H57" s="19"/>
    </row>
    <row r="58" spans="1:8" ht="15.75" x14ac:dyDescent="0.25">
      <c r="A58" s="13" t="s">
        <v>211</v>
      </c>
      <c r="B58" s="14">
        <v>2330</v>
      </c>
      <c r="C58" s="12">
        <v>853</v>
      </c>
      <c r="D58" s="12">
        <v>292</v>
      </c>
      <c r="E58" s="76">
        <v>0.72</v>
      </c>
      <c r="F58" s="76"/>
      <c r="G58" s="77"/>
      <c r="H58" s="19"/>
    </row>
    <row r="59" spans="1:8" ht="15.75" x14ac:dyDescent="0.25">
      <c r="A59" s="13" t="s">
        <v>212</v>
      </c>
      <c r="B59" s="14">
        <v>2400</v>
      </c>
      <c r="C59" s="12" t="s">
        <v>15</v>
      </c>
      <c r="D59" s="12"/>
      <c r="E59" s="76"/>
      <c r="F59" s="76"/>
      <c r="G59" s="77"/>
      <c r="H59" s="19"/>
    </row>
    <row r="60" spans="1:8" ht="31.5" x14ac:dyDescent="0.25">
      <c r="A60" s="3" t="s">
        <v>213</v>
      </c>
      <c r="B60" s="25">
        <v>2410</v>
      </c>
      <c r="C60" s="26">
        <v>613</v>
      </c>
      <c r="D60" s="12"/>
      <c r="E60" s="22"/>
      <c r="F60" s="22"/>
      <c r="G60" s="19"/>
      <c r="H60" s="19"/>
    </row>
    <row r="61" spans="1:8" ht="15.75" x14ac:dyDescent="0.25">
      <c r="A61" s="3" t="s">
        <v>214</v>
      </c>
      <c r="B61" s="25" t="s">
        <v>69</v>
      </c>
      <c r="C61" s="26">
        <v>623</v>
      </c>
      <c r="D61" s="12"/>
      <c r="E61" s="22"/>
      <c r="F61" s="22"/>
      <c r="G61" s="19"/>
      <c r="H61" s="19"/>
    </row>
    <row r="62" spans="1:8" ht="31.5" x14ac:dyDescent="0.25">
      <c r="A62" s="3" t="s">
        <v>215</v>
      </c>
      <c r="B62" s="25" t="s">
        <v>70</v>
      </c>
      <c r="C62" s="26">
        <v>634</v>
      </c>
      <c r="D62" s="12"/>
      <c r="E62" s="22"/>
      <c r="F62" s="22"/>
      <c r="G62" s="19"/>
      <c r="H62" s="19"/>
    </row>
    <row r="63" spans="1:8" ht="19.5" customHeight="1" x14ac:dyDescent="0.25">
      <c r="A63" s="3" t="s">
        <v>216</v>
      </c>
      <c r="B63" s="25" t="s">
        <v>71</v>
      </c>
      <c r="C63" s="26">
        <v>810</v>
      </c>
      <c r="D63" s="12"/>
      <c r="E63" s="22"/>
      <c r="F63" s="22"/>
      <c r="G63" s="19"/>
      <c r="H63" s="19"/>
    </row>
    <row r="64" spans="1:8" ht="15.75" x14ac:dyDescent="0.25">
      <c r="A64" s="13" t="s">
        <v>217</v>
      </c>
      <c r="B64" s="14" t="s">
        <v>72</v>
      </c>
      <c r="C64" s="12">
        <v>862</v>
      </c>
      <c r="D64" s="12"/>
      <c r="E64" s="22"/>
      <c r="F64" s="22"/>
      <c r="G64" s="19"/>
      <c r="H64" s="19"/>
    </row>
    <row r="65" spans="1:8" ht="31.5" x14ac:dyDescent="0.25">
      <c r="A65" s="13" t="s">
        <v>218</v>
      </c>
      <c r="B65" s="14" t="s">
        <v>73</v>
      </c>
      <c r="C65" s="12">
        <v>863</v>
      </c>
      <c r="D65" s="12"/>
      <c r="E65" s="22"/>
      <c r="F65" s="22"/>
      <c r="G65" s="19"/>
      <c r="H65" s="19"/>
    </row>
    <row r="66" spans="1:8" ht="15.75" x14ac:dyDescent="0.25">
      <c r="A66" s="13" t="s">
        <v>219</v>
      </c>
      <c r="B66" s="14">
        <v>2500</v>
      </c>
      <c r="C66" s="12" t="s">
        <v>15</v>
      </c>
      <c r="D66" s="12"/>
      <c r="E66" s="22"/>
      <c r="F66" s="22"/>
      <c r="G66" s="19"/>
      <c r="H66" s="19"/>
    </row>
    <row r="67" spans="1:8" ht="49.5" customHeight="1" x14ac:dyDescent="0.25">
      <c r="A67" s="13" t="s">
        <v>220</v>
      </c>
      <c r="B67" s="14" t="s">
        <v>182</v>
      </c>
      <c r="C67" s="12">
        <v>831</v>
      </c>
      <c r="D67" s="12"/>
      <c r="E67" s="22"/>
      <c r="F67" s="22"/>
      <c r="G67" s="19"/>
      <c r="H67" s="19"/>
    </row>
    <row r="68" spans="1:8" ht="18.75" x14ac:dyDescent="0.25">
      <c r="A68" s="13" t="s">
        <v>221</v>
      </c>
      <c r="B68" s="14">
        <v>2600</v>
      </c>
      <c r="C68" s="12" t="s">
        <v>15</v>
      </c>
      <c r="D68" s="12"/>
      <c r="E68" s="22">
        <f>E69+E70+E71+E84</f>
        <v>13042014.449999999</v>
      </c>
      <c r="F68" s="22">
        <f>F69+F70+F71+F84</f>
        <v>11899915.42</v>
      </c>
      <c r="G68" s="22">
        <f>G69+G70+G71+G84</f>
        <v>11889302.43</v>
      </c>
      <c r="H68" s="19"/>
    </row>
    <row r="69" spans="1:8" ht="47.25" customHeight="1" x14ac:dyDescent="0.25">
      <c r="A69" s="13" t="s">
        <v>222</v>
      </c>
      <c r="B69" s="17">
        <v>2610</v>
      </c>
      <c r="C69" s="16">
        <v>241</v>
      </c>
      <c r="D69" s="16"/>
      <c r="E69" s="18"/>
      <c r="F69" s="18"/>
      <c r="G69" s="24"/>
      <c r="H69" s="24"/>
    </row>
    <row r="70" spans="1:8" ht="31.5" x14ac:dyDescent="0.25">
      <c r="A70" s="13" t="s">
        <v>223</v>
      </c>
      <c r="B70" s="14" t="s">
        <v>183</v>
      </c>
      <c r="C70" s="12">
        <v>243</v>
      </c>
      <c r="D70" s="12">
        <v>228</v>
      </c>
      <c r="E70" s="22">
        <v>599807.28</v>
      </c>
      <c r="F70" s="22"/>
      <c r="G70" s="19"/>
      <c r="H70" s="19"/>
    </row>
    <row r="71" spans="1:8" ht="15.75" x14ac:dyDescent="0.25">
      <c r="A71" s="13" t="s">
        <v>224</v>
      </c>
      <c r="B71" s="14" t="s">
        <v>184</v>
      </c>
      <c r="C71" s="12">
        <v>244</v>
      </c>
      <c r="D71" s="12" t="s">
        <v>173</v>
      </c>
      <c r="E71" s="19">
        <f>SUM(E72:E82)</f>
        <v>9957264.7400000002</v>
      </c>
      <c r="F71" s="75">
        <f>SUM(F72:F82)</f>
        <v>8426015.4199999999</v>
      </c>
      <c r="G71" s="75">
        <f>SUM(G72:G82)</f>
        <v>8582231.3099999987</v>
      </c>
      <c r="H71" s="19"/>
    </row>
    <row r="72" spans="1:8" ht="31.5" x14ac:dyDescent="0.25">
      <c r="A72" s="13" t="s">
        <v>225</v>
      </c>
      <c r="B72" s="14"/>
      <c r="C72" s="29">
        <v>244</v>
      </c>
      <c r="D72" s="12">
        <v>221</v>
      </c>
      <c r="E72" s="76">
        <v>75800</v>
      </c>
      <c r="F72" s="76">
        <v>60700</v>
      </c>
      <c r="G72" s="77">
        <v>63100</v>
      </c>
      <c r="H72" s="19"/>
    </row>
    <row r="73" spans="1:8" ht="15.75" x14ac:dyDescent="0.25">
      <c r="A73" s="13" t="s">
        <v>226</v>
      </c>
      <c r="B73" s="14"/>
      <c r="C73" s="29">
        <v>244</v>
      </c>
      <c r="D73" s="12">
        <v>222</v>
      </c>
      <c r="E73" s="76"/>
      <c r="F73" s="76"/>
      <c r="G73" s="77"/>
      <c r="H73" s="19"/>
    </row>
    <row r="74" spans="1:8" ht="15.75" x14ac:dyDescent="0.25">
      <c r="A74" s="20" t="s">
        <v>227</v>
      </c>
      <c r="B74" s="14"/>
      <c r="C74" s="29">
        <v>244</v>
      </c>
      <c r="D74" s="12">
        <v>223</v>
      </c>
      <c r="E74" s="76">
        <v>435345.99</v>
      </c>
      <c r="F74" s="76">
        <v>620100</v>
      </c>
      <c r="G74" s="77">
        <v>650028.96</v>
      </c>
      <c r="H74" s="19"/>
    </row>
    <row r="75" spans="1:8" ht="15.75" x14ac:dyDescent="0.25">
      <c r="A75" s="20" t="s">
        <v>229</v>
      </c>
      <c r="B75" s="14"/>
      <c r="C75" s="29">
        <v>244</v>
      </c>
      <c r="D75" s="12">
        <v>224</v>
      </c>
      <c r="E75" s="76"/>
      <c r="F75" s="76"/>
      <c r="G75" s="77"/>
      <c r="H75" s="19"/>
    </row>
    <row r="76" spans="1:8" ht="15.75" x14ac:dyDescent="0.25">
      <c r="A76" s="20" t="s">
        <v>228</v>
      </c>
      <c r="B76" s="14"/>
      <c r="C76" s="29">
        <v>244</v>
      </c>
      <c r="D76" s="12">
        <v>225</v>
      </c>
      <c r="E76" s="76">
        <v>667133.23</v>
      </c>
      <c r="F76" s="76">
        <v>261300</v>
      </c>
      <c r="G76" s="77">
        <v>271800</v>
      </c>
      <c r="H76" s="19"/>
    </row>
    <row r="77" spans="1:8" ht="15.75" x14ac:dyDescent="0.25">
      <c r="A77" s="20" t="s">
        <v>230</v>
      </c>
      <c r="B77" s="14"/>
      <c r="C77" s="29">
        <v>244</v>
      </c>
      <c r="D77" s="12">
        <v>226</v>
      </c>
      <c r="E77" s="76">
        <v>554100.18999999994</v>
      </c>
      <c r="F77" s="76">
        <v>219859.27</v>
      </c>
      <c r="G77" s="77">
        <v>227713.83</v>
      </c>
      <c r="H77" s="19"/>
    </row>
    <row r="78" spans="1:8" ht="15.75" x14ac:dyDescent="0.25">
      <c r="A78" s="20" t="s">
        <v>231</v>
      </c>
      <c r="B78" s="14"/>
      <c r="C78" s="29">
        <v>244</v>
      </c>
      <c r="D78" s="12">
        <v>227</v>
      </c>
      <c r="E78" s="76"/>
      <c r="F78" s="76"/>
      <c r="G78" s="77"/>
      <c r="H78" s="19"/>
    </row>
    <row r="79" spans="1:8" ht="15.75" x14ac:dyDescent="0.25">
      <c r="A79" s="20" t="s">
        <v>232</v>
      </c>
      <c r="B79" s="14"/>
      <c r="C79" s="29">
        <v>244</v>
      </c>
      <c r="D79" s="12">
        <v>228</v>
      </c>
      <c r="E79" s="76"/>
      <c r="F79" s="76"/>
      <c r="G79" s="77"/>
      <c r="H79" s="19"/>
    </row>
    <row r="80" spans="1:8" ht="15.75" x14ac:dyDescent="0.25">
      <c r="A80" s="20" t="s">
        <v>233</v>
      </c>
      <c r="B80" s="14"/>
      <c r="C80" s="29">
        <v>244</v>
      </c>
      <c r="D80" s="12">
        <v>290</v>
      </c>
      <c r="E80" s="76"/>
      <c r="F80" s="76"/>
      <c r="G80" s="77"/>
      <c r="H80" s="19"/>
    </row>
    <row r="81" spans="1:8" ht="15.75" x14ac:dyDescent="0.25">
      <c r="A81" s="20" t="s">
        <v>234</v>
      </c>
      <c r="B81" s="14"/>
      <c r="C81" s="29">
        <v>244</v>
      </c>
      <c r="D81" s="12">
        <v>310</v>
      </c>
      <c r="E81" s="76">
        <v>886018.72</v>
      </c>
      <c r="F81" s="76">
        <v>366899</v>
      </c>
      <c r="G81" s="77">
        <v>366899</v>
      </c>
      <c r="H81" s="19"/>
    </row>
    <row r="82" spans="1:8" ht="15.75" x14ac:dyDescent="0.25">
      <c r="A82" s="20" t="s">
        <v>235</v>
      </c>
      <c r="B82" s="14"/>
      <c r="C82" s="29">
        <v>244</v>
      </c>
      <c r="D82" s="12">
        <v>340</v>
      </c>
      <c r="E82" s="76">
        <v>7338866.6100000003</v>
      </c>
      <c r="F82" s="76">
        <v>6897157.1500000004</v>
      </c>
      <c r="G82" s="77">
        <v>7002689.5199999996</v>
      </c>
      <c r="H82" s="19"/>
    </row>
    <row r="83" spans="1:8" ht="15.75" x14ac:dyDescent="0.25">
      <c r="A83" s="13" t="s">
        <v>236</v>
      </c>
      <c r="B83" s="14"/>
      <c r="C83" s="12"/>
      <c r="D83" s="12"/>
      <c r="E83" s="76">
        <v>0</v>
      </c>
      <c r="F83" s="76"/>
      <c r="G83" s="77"/>
      <c r="H83" s="19"/>
    </row>
    <row r="84" spans="1:8" ht="15.75" x14ac:dyDescent="0.25">
      <c r="A84" s="13" t="s">
        <v>185</v>
      </c>
      <c r="B84" s="14" t="s">
        <v>186</v>
      </c>
      <c r="C84" s="12">
        <v>247</v>
      </c>
      <c r="D84" s="12">
        <v>223</v>
      </c>
      <c r="E84" s="77">
        <v>2484942.4300000002</v>
      </c>
      <c r="F84" s="77">
        <v>3473900</v>
      </c>
      <c r="G84" s="77">
        <v>3307071.12</v>
      </c>
      <c r="H84" s="19"/>
    </row>
    <row r="85" spans="1:8" ht="15.75" x14ac:dyDescent="0.25">
      <c r="A85" s="13" t="s">
        <v>25</v>
      </c>
      <c r="B85" s="14" t="s">
        <v>187</v>
      </c>
      <c r="C85" s="12">
        <v>400</v>
      </c>
      <c r="D85" s="12"/>
      <c r="E85" s="22"/>
      <c r="F85" s="22"/>
      <c r="G85" s="19"/>
      <c r="H85" s="19"/>
    </row>
    <row r="86" spans="1:8" ht="31.5" x14ac:dyDescent="0.25">
      <c r="A86" s="13" t="s">
        <v>188</v>
      </c>
      <c r="B86" s="14" t="s">
        <v>189</v>
      </c>
      <c r="C86" s="12">
        <v>406</v>
      </c>
      <c r="D86" s="12"/>
      <c r="E86" s="22"/>
      <c r="F86" s="22"/>
      <c r="G86" s="19"/>
      <c r="H86" s="19"/>
    </row>
    <row r="87" spans="1:8" ht="31.5" x14ac:dyDescent="0.25">
      <c r="A87" s="13" t="s">
        <v>49</v>
      </c>
      <c r="B87" s="14" t="s">
        <v>190</v>
      </c>
      <c r="C87" s="12">
        <v>407</v>
      </c>
      <c r="D87" s="12"/>
      <c r="E87" s="22"/>
      <c r="F87" s="22"/>
      <c r="G87" s="19"/>
      <c r="H87" s="19"/>
    </row>
    <row r="88" spans="1:8" ht="18.75" x14ac:dyDescent="0.25">
      <c r="A88" s="30" t="s">
        <v>237</v>
      </c>
      <c r="B88" s="31">
        <v>3000</v>
      </c>
      <c r="C88" s="32" t="s">
        <v>173</v>
      </c>
      <c r="D88" s="32"/>
      <c r="E88" s="34"/>
      <c r="F88" s="34"/>
      <c r="G88" s="33"/>
      <c r="H88" s="33"/>
    </row>
    <row r="89" spans="1:8" ht="31.5" x14ac:dyDescent="0.25">
      <c r="A89" s="21" t="s">
        <v>191</v>
      </c>
      <c r="B89" s="17">
        <v>3010</v>
      </c>
      <c r="C89" s="16">
        <v>180</v>
      </c>
      <c r="D89" s="16"/>
      <c r="E89" s="18"/>
      <c r="F89" s="18"/>
      <c r="G89" s="24"/>
      <c r="H89" s="24"/>
    </row>
    <row r="90" spans="1:8" ht="18.75" x14ac:dyDescent="0.25">
      <c r="A90" s="21" t="s">
        <v>192</v>
      </c>
      <c r="B90" s="14" t="s">
        <v>193</v>
      </c>
      <c r="C90" s="12">
        <v>180</v>
      </c>
      <c r="D90" s="12"/>
      <c r="E90" s="22"/>
      <c r="F90" s="22"/>
      <c r="G90" s="19"/>
      <c r="H90" s="19"/>
    </row>
    <row r="91" spans="1:8" ht="18.75" x14ac:dyDescent="0.25">
      <c r="A91" s="21" t="s">
        <v>82</v>
      </c>
      <c r="B91" s="14">
        <v>3030</v>
      </c>
      <c r="C91" s="12">
        <v>180</v>
      </c>
      <c r="D91" s="12"/>
      <c r="E91" s="22"/>
      <c r="F91" s="22"/>
      <c r="G91" s="19"/>
      <c r="H91" s="19"/>
    </row>
    <row r="92" spans="1:8" ht="18.75" x14ac:dyDescent="0.25">
      <c r="A92" s="30" t="s">
        <v>83</v>
      </c>
      <c r="B92" s="31">
        <v>4000</v>
      </c>
      <c r="C92" s="32" t="s">
        <v>15</v>
      </c>
      <c r="D92" s="32"/>
      <c r="E92" s="34">
        <f>E93+E94</f>
        <v>0</v>
      </c>
      <c r="F92" s="34">
        <f t="shared" ref="F92:G92" si="7">F93+F94</f>
        <v>0</v>
      </c>
      <c r="G92" s="34">
        <f t="shared" si="7"/>
        <v>0</v>
      </c>
      <c r="H92" s="33"/>
    </row>
    <row r="93" spans="1:8" ht="31.5" x14ac:dyDescent="0.25">
      <c r="A93" s="13" t="s">
        <v>194</v>
      </c>
      <c r="B93" s="14">
        <v>4010</v>
      </c>
      <c r="C93" s="12">
        <v>610</v>
      </c>
      <c r="D93" s="12"/>
      <c r="E93" s="22"/>
      <c r="F93" s="22"/>
      <c r="G93" s="19"/>
      <c r="H93" s="19"/>
    </row>
    <row r="94" spans="1:8" ht="18.75" x14ac:dyDescent="0.25">
      <c r="A94" s="13" t="s">
        <v>84</v>
      </c>
      <c r="B94" s="14" t="s">
        <v>195</v>
      </c>
      <c r="C94" s="12">
        <v>610</v>
      </c>
      <c r="D94" s="12"/>
      <c r="E94" s="22"/>
      <c r="F94" s="22"/>
      <c r="G94" s="19"/>
      <c r="H94" s="19"/>
    </row>
    <row r="96" spans="1:8" s="45" customFormat="1" ht="11.25" x14ac:dyDescent="0.25">
      <c r="A96" s="120" t="s">
        <v>85</v>
      </c>
      <c r="B96" s="120"/>
      <c r="C96" s="120"/>
      <c r="D96" s="120"/>
      <c r="E96" s="120"/>
      <c r="F96" s="120"/>
      <c r="G96" s="120"/>
      <c r="H96" s="58"/>
    </row>
    <row r="97" spans="1:100" s="45" customFormat="1" ht="11.25" x14ac:dyDescent="0.25">
      <c r="A97" s="120" t="s">
        <v>86</v>
      </c>
      <c r="B97" s="120"/>
      <c r="C97" s="120"/>
      <c r="D97" s="120"/>
      <c r="E97" s="120"/>
      <c r="F97" s="120"/>
      <c r="G97" s="120"/>
      <c r="H97" s="58"/>
    </row>
    <row r="98" spans="1:100" s="45" customFormat="1" ht="11.25" x14ac:dyDescent="0.25">
      <c r="A98" s="120" t="s">
        <v>87</v>
      </c>
      <c r="B98" s="120"/>
      <c r="C98" s="120"/>
      <c r="D98" s="120"/>
      <c r="E98" s="120"/>
      <c r="F98" s="120"/>
      <c r="G98" s="120"/>
      <c r="H98" s="58"/>
    </row>
    <row r="99" spans="1:100" s="45" customFormat="1" ht="21" customHeight="1" x14ac:dyDescent="0.25">
      <c r="A99" s="121" t="s">
        <v>88</v>
      </c>
      <c r="B99" s="121"/>
      <c r="C99" s="121"/>
      <c r="D99" s="121"/>
      <c r="E99" s="121"/>
      <c r="F99" s="121"/>
      <c r="G99" s="121"/>
      <c r="H99" s="59"/>
    </row>
    <row r="100" spans="1:100" s="45" customFormat="1" ht="11.25" x14ac:dyDescent="0.25">
      <c r="A100" s="121" t="s">
        <v>89</v>
      </c>
      <c r="B100" s="121"/>
      <c r="C100" s="121"/>
      <c r="D100" s="121"/>
      <c r="E100" s="121"/>
      <c r="F100" s="121"/>
      <c r="G100" s="121"/>
      <c r="H100" s="59"/>
    </row>
    <row r="101" spans="1:100" s="45" customFormat="1" ht="11.25" x14ac:dyDescent="0.25">
      <c r="A101" s="121" t="s">
        <v>90</v>
      </c>
      <c r="B101" s="121"/>
      <c r="C101" s="121"/>
      <c r="D101" s="121"/>
      <c r="E101" s="121"/>
      <c r="F101" s="121"/>
      <c r="G101" s="121"/>
      <c r="H101" s="59"/>
    </row>
    <row r="102" spans="1:100" s="45" customFormat="1" ht="30" customHeight="1" x14ac:dyDescent="0.25">
      <c r="A102" s="121" t="s">
        <v>91</v>
      </c>
      <c r="B102" s="121"/>
      <c r="C102" s="121"/>
      <c r="D102" s="121"/>
      <c r="E102" s="121"/>
      <c r="F102" s="121"/>
      <c r="G102" s="121"/>
      <c r="H102" s="59"/>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22"/>
      <c r="CC102" s="122"/>
      <c r="CD102" s="122"/>
      <c r="CE102" s="122"/>
      <c r="CF102" s="122"/>
      <c r="CG102" s="122"/>
      <c r="CH102" s="122"/>
      <c r="CI102" s="122"/>
      <c r="CJ102" s="122"/>
      <c r="CK102" s="122"/>
      <c r="CL102" s="122"/>
      <c r="CM102" s="122"/>
      <c r="CN102" s="122"/>
      <c r="CO102" s="122"/>
      <c r="CP102" s="122"/>
      <c r="CQ102" s="122"/>
      <c r="CR102" s="122"/>
      <c r="CS102" s="122"/>
      <c r="CT102" s="122"/>
      <c r="CU102" s="122"/>
      <c r="CV102" s="60"/>
    </row>
    <row r="103" spans="1:100" s="45" customFormat="1" ht="20.25" customHeight="1" x14ac:dyDescent="0.25">
      <c r="A103" s="121" t="s">
        <v>92</v>
      </c>
      <c r="B103" s="121"/>
      <c r="C103" s="121"/>
      <c r="D103" s="121"/>
      <c r="E103" s="121"/>
      <c r="F103" s="121"/>
      <c r="G103" s="121"/>
      <c r="H103" s="59"/>
    </row>
    <row r="104" spans="1:100" s="45" customFormat="1" ht="36.75" customHeight="1" x14ac:dyDescent="0.25">
      <c r="A104" s="120" t="s">
        <v>93</v>
      </c>
      <c r="B104" s="120"/>
      <c r="C104" s="120"/>
      <c r="D104" s="120"/>
      <c r="E104" s="120"/>
      <c r="F104" s="120"/>
      <c r="G104" s="120"/>
      <c r="H104" s="58"/>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c r="BH104" s="122"/>
      <c r="BI104" s="122"/>
      <c r="BJ104" s="122"/>
      <c r="BK104" s="122"/>
      <c r="BL104" s="122"/>
      <c r="BM104" s="122"/>
      <c r="BN104" s="122"/>
      <c r="BO104" s="122"/>
      <c r="BP104" s="122"/>
      <c r="BQ104" s="122"/>
      <c r="BR104" s="122"/>
      <c r="BS104" s="122"/>
      <c r="BT104" s="122"/>
      <c r="BU104" s="122"/>
      <c r="BV104" s="122"/>
      <c r="BW104" s="122"/>
      <c r="BX104" s="122"/>
      <c r="BY104" s="122"/>
      <c r="BZ104" s="122"/>
      <c r="CA104" s="122"/>
      <c r="CB104" s="122"/>
      <c r="CC104" s="122"/>
      <c r="CD104" s="122"/>
      <c r="CE104" s="122"/>
      <c r="CF104" s="122"/>
      <c r="CG104" s="122"/>
      <c r="CH104" s="122"/>
      <c r="CI104" s="122"/>
      <c r="CJ104" s="122"/>
      <c r="CK104" s="122"/>
      <c r="CL104" s="122"/>
      <c r="CM104" s="122"/>
      <c r="CN104" s="122"/>
      <c r="CO104" s="122"/>
      <c r="CP104" s="122"/>
      <c r="CQ104" s="122"/>
      <c r="CR104" s="122"/>
      <c r="CS104" s="122"/>
      <c r="CT104" s="122"/>
      <c r="CU104" s="122"/>
      <c r="CV104" s="60"/>
    </row>
    <row r="105" spans="1:100" s="45" customFormat="1" ht="40.5" customHeight="1" x14ac:dyDescent="0.25">
      <c r="A105" s="120" t="s">
        <v>94</v>
      </c>
      <c r="B105" s="120"/>
      <c r="C105" s="120"/>
      <c r="D105" s="120"/>
      <c r="E105" s="120"/>
      <c r="F105" s="120"/>
      <c r="G105" s="120"/>
      <c r="H105" s="58"/>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c r="BH105" s="122"/>
      <c r="BI105" s="122"/>
      <c r="BJ105" s="122"/>
      <c r="BK105" s="122"/>
      <c r="BL105" s="122"/>
      <c r="BM105" s="122"/>
      <c r="BN105" s="122"/>
      <c r="BO105" s="122"/>
      <c r="BP105" s="122"/>
      <c r="BQ105" s="122"/>
      <c r="BR105" s="122"/>
      <c r="BS105" s="122"/>
      <c r="BT105" s="122"/>
      <c r="BU105" s="122"/>
      <c r="BV105" s="122"/>
      <c r="BW105" s="122"/>
      <c r="BX105" s="122"/>
      <c r="BY105" s="122"/>
      <c r="BZ105" s="122"/>
      <c r="CA105" s="122"/>
      <c r="CB105" s="122"/>
      <c r="CC105" s="122"/>
      <c r="CD105" s="122"/>
      <c r="CE105" s="122"/>
      <c r="CF105" s="122"/>
      <c r="CG105" s="122"/>
      <c r="CH105" s="122"/>
      <c r="CI105" s="122"/>
      <c r="CJ105" s="122"/>
      <c r="CK105" s="122"/>
      <c r="CL105" s="122"/>
      <c r="CM105" s="122"/>
      <c r="CN105" s="122"/>
      <c r="CO105" s="122"/>
      <c r="CP105" s="122"/>
      <c r="CQ105" s="122"/>
      <c r="CR105" s="122"/>
      <c r="CS105" s="122"/>
      <c r="CT105" s="122"/>
      <c r="CU105" s="122"/>
      <c r="CV105" s="60"/>
    </row>
    <row r="106" spans="1:100" s="45" customFormat="1" ht="35.25" customHeight="1" x14ac:dyDescent="0.25">
      <c r="A106" s="120" t="s">
        <v>95</v>
      </c>
      <c r="B106" s="120"/>
      <c r="C106" s="120"/>
      <c r="D106" s="120"/>
      <c r="E106" s="120"/>
      <c r="F106" s="120"/>
      <c r="G106" s="120"/>
      <c r="H106" s="58"/>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c r="BQ106" s="122"/>
      <c r="BR106" s="122"/>
      <c r="BS106" s="122"/>
      <c r="BT106" s="122"/>
      <c r="BU106" s="122"/>
      <c r="BV106" s="122"/>
      <c r="BW106" s="122"/>
      <c r="BX106" s="122"/>
      <c r="BY106" s="122"/>
      <c r="BZ106" s="122"/>
      <c r="CA106" s="122"/>
      <c r="CB106" s="122"/>
      <c r="CC106" s="122"/>
      <c r="CD106" s="122"/>
      <c r="CE106" s="122"/>
      <c r="CF106" s="122"/>
      <c r="CG106" s="122"/>
      <c r="CH106" s="122"/>
      <c r="CI106" s="122"/>
      <c r="CJ106" s="122"/>
      <c r="CK106" s="122"/>
      <c r="CL106" s="122"/>
      <c r="CM106" s="122"/>
      <c r="CN106" s="122"/>
      <c r="CO106" s="122"/>
      <c r="CP106" s="122"/>
      <c r="CQ106" s="122"/>
      <c r="CR106" s="122"/>
      <c r="CS106" s="122"/>
      <c r="CT106" s="122"/>
      <c r="CU106" s="122"/>
      <c r="CV106" s="60"/>
    </row>
    <row r="107" spans="1:100" s="45" customFormat="1" ht="11.25" customHeight="1" x14ac:dyDescent="0.25">
      <c r="A107" s="120" t="s">
        <v>96</v>
      </c>
      <c r="B107" s="120"/>
      <c r="C107" s="120"/>
      <c r="D107" s="120"/>
      <c r="E107" s="120"/>
      <c r="F107" s="120"/>
      <c r="G107" s="120"/>
      <c r="H107" s="58"/>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c r="BH107" s="122"/>
      <c r="BI107" s="122"/>
      <c r="BJ107" s="122"/>
      <c r="BK107" s="122"/>
      <c r="BL107" s="122"/>
      <c r="BM107" s="122"/>
      <c r="BN107" s="122"/>
      <c r="BO107" s="122"/>
      <c r="BP107" s="122"/>
      <c r="BQ107" s="122"/>
      <c r="BR107" s="122"/>
      <c r="BS107" s="122"/>
      <c r="BT107" s="122"/>
      <c r="BU107" s="122"/>
      <c r="BV107" s="122"/>
      <c r="BW107" s="122"/>
      <c r="BX107" s="122"/>
      <c r="BY107" s="122"/>
      <c r="BZ107" s="122"/>
      <c r="CA107" s="122"/>
      <c r="CB107" s="122"/>
      <c r="CC107" s="122"/>
      <c r="CD107" s="122"/>
      <c r="CE107" s="122"/>
      <c r="CF107" s="122"/>
      <c r="CG107" s="122"/>
      <c r="CH107" s="122"/>
      <c r="CI107" s="122"/>
      <c r="CJ107" s="122"/>
      <c r="CK107" s="122"/>
      <c r="CL107" s="122"/>
      <c r="CM107" s="122"/>
      <c r="CN107" s="122"/>
      <c r="CO107" s="122"/>
      <c r="CP107" s="122"/>
      <c r="CQ107" s="122"/>
      <c r="CR107" s="122"/>
      <c r="CS107" s="122"/>
      <c r="CT107" s="122"/>
      <c r="CU107" s="122"/>
      <c r="CV107" s="60"/>
    </row>
    <row r="108" spans="1:100" s="45" customFormat="1" ht="11.25" x14ac:dyDescent="0.25">
      <c r="A108" s="120" t="s">
        <v>97</v>
      </c>
      <c r="B108" s="120"/>
      <c r="C108" s="120"/>
      <c r="D108" s="120"/>
      <c r="E108" s="120"/>
      <c r="F108" s="120"/>
      <c r="G108" s="120"/>
      <c r="H108" s="58"/>
    </row>
    <row r="109" spans="1:100" s="45" customFormat="1" ht="44.25" customHeight="1" x14ac:dyDescent="0.25">
      <c r="A109" s="120" t="s">
        <v>98</v>
      </c>
      <c r="B109" s="120"/>
      <c r="C109" s="120"/>
      <c r="D109" s="120"/>
      <c r="E109" s="120"/>
      <c r="F109" s="120"/>
      <c r="G109" s="120"/>
      <c r="H109" s="58"/>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c r="BH109" s="122"/>
      <c r="BI109" s="122"/>
      <c r="BJ109" s="122"/>
      <c r="BK109" s="122"/>
      <c r="BL109" s="122"/>
      <c r="BM109" s="122"/>
      <c r="BN109" s="122"/>
      <c r="BO109" s="122"/>
      <c r="BP109" s="122"/>
      <c r="BQ109" s="122"/>
      <c r="BR109" s="122"/>
      <c r="BS109" s="122"/>
      <c r="BT109" s="122"/>
      <c r="BU109" s="122"/>
      <c r="BV109" s="122"/>
      <c r="BW109" s="122"/>
      <c r="BX109" s="122"/>
      <c r="BY109" s="122"/>
      <c r="BZ109" s="122"/>
      <c r="CA109" s="122"/>
      <c r="CB109" s="122"/>
      <c r="CC109" s="122"/>
      <c r="CD109" s="122"/>
      <c r="CE109" s="122"/>
      <c r="CF109" s="122"/>
      <c r="CG109" s="122"/>
      <c r="CH109" s="122"/>
      <c r="CI109" s="122"/>
      <c r="CJ109" s="122"/>
      <c r="CK109" s="122"/>
      <c r="CL109" s="122"/>
      <c r="CM109" s="122"/>
      <c r="CN109" s="122"/>
      <c r="CO109" s="122"/>
      <c r="CP109" s="122"/>
      <c r="CQ109" s="122"/>
      <c r="CR109" s="122"/>
      <c r="CS109" s="122"/>
      <c r="CT109" s="122"/>
      <c r="CU109" s="122"/>
      <c r="CV109" s="60"/>
    </row>
    <row r="110" spans="1:100" s="45" customFormat="1" ht="39" customHeight="1" x14ac:dyDescent="0.25">
      <c r="A110" s="120" t="s">
        <v>99</v>
      </c>
      <c r="B110" s="120"/>
      <c r="C110" s="120"/>
      <c r="D110" s="120"/>
      <c r="E110" s="120"/>
      <c r="F110" s="120"/>
      <c r="G110" s="120"/>
      <c r="H110" s="58"/>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c r="BH110" s="122"/>
      <c r="BI110" s="122"/>
      <c r="BJ110" s="122"/>
      <c r="BK110" s="122"/>
      <c r="BL110" s="122"/>
      <c r="BM110" s="122"/>
      <c r="BN110" s="122"/>
      <c r="BO110" s="122"/>
      <c r="BP110" s="122"/>
      <c r="BQ110" s="122"/>
      <c r="BR110" s="122"/>
      <c r="BS110" s="122"/>
      <c r="BT110" s="122"/>
      <c r="BU110" s="122"/>
      <c r="BV110" s="122"/>
      <c r="BW110" s="122"/>
      <c r="BX110" s="122"/>
      <c r="BY110" s="122"/>
      <c r="BZ110" s="122"/>
      <c r="CA110" s="122"/>
      <c r="CB110" s="122"/>
      <c r="CC110" s="122"/>
      <c r="CD110" s="122"/>
      <c r="CE110" s="122"/>
      <c r="CF110" s="122"/>
      <c r="CG110" s="122"/>
      <c r="CH110" s="122"/>
      <c r="CI110" s="122"/>
      <c r="CJ110" s="122"/>
      <c r="CK110" s="122"/>
      <c r="CL110" s="122"/>
      <c r="CM110" s="122"/>
      <c r="CN110" s="122"/>
      <c r="CO110" s="122"/>
      <c r="CP110" s="122"/>
      <c r="CQ110" s="122"/>
      <c r="CR110" s="122"/>
      <c r="CS110" s="122"/>
      <c r="CT110" s="122"/>
      <c r="CU110" s="122"/>
      <c r="CV110" s="60"/>
    </row>
    <row r="111" spans="1:100" s="45" customFormat="1" ht="11.25" x14ac:dyDescent="0.25">
      <c r="A111" s="122"/>
      <c r="B111" s="122"/>
      <c r="C111" s="122"/>
      <c r="D111" s="122"/>
      <c r="E111" s="122"/>
      <c r="F111" s="122"/>
      <c r="G111" s="122"/>
      <c r="H111" s="60"/>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c r="BH111" s="122"/>
      <c r="BI111" s="122"/>
      <c r="BJ111" s="122"/>
      <c r="BK111" s="122"/>
      <c r="BL111" s="122"/>
      <c r="BM111" s="122"/>
      <c r="BN111" s="122"/>
      <c r="BO111" s="122"/>
      <c r="BP111" s="122"/>
      <c r="BQ111" s="122"/>
      <c r="BR111" s="122"/>
      <c r="BS111" s="122"/>
      <c r="BT111" s="122"/>
      <c r="BU111" s="122"/>
      <c r="BV111" s="122"/>
      <c r="BW111" s="122"/>
      <c r="BX111" s="122"/>
      <c r="BY111" s="122"/>
      <c r="BZ111" s="122"/>
      <c r="CA111" s="122"/>
      <c r="CB111" s="122"/>
      <c r="CC111" s="122"/>
      <c r="CD111" s="122"/>
      <c r="CE111" s="122"/>
      <c r="CF111" s="122"/>
      <c r="CG111" s="122"/>
      <c r="CH111" s="122"/>
      <c r="CI111" s="122"/>
      <c r="CJ111" s="122"/>
      <c r="CK111" s="122"/>
      <c r="CL111" s="122"/>
      <c r="CM111" s="122"/>
      <c r="CN111" s="122"/>
      <c r="CO111" s="122"/>
      <c r="CP111" s="122"/>
      <c r="CQ111" s="122"/>
      <c r="CR111" s="122"/>
      <c r="CS111" s="122"/>
      <c r="CT111" s="122"/>
      <c r="CU111" s="122"/>
      <c r="CV111" s="60"/>
    </row>
    <row r="112" spans="1:100" s="45" customFormat="1" ht="11.25" x14ac:dyDescent="0.25">
      <c r="A112" s="122"/>
      <c r="B112" s="122"/>
      <c r="C112" s="122"/>
      <c r="D112" s="122"/>
      <c r="E112" s="122"/>
      <c r="F112" s="122"/>
      <c r="G112" s="122"/>
      <c r="H112" s="60"/>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c r="BH112" s="122"/>
      <c r="BI112" s="122"/>
      <c r="BJ112" s="122"/>
      <c r="BK112" s="122"/>
      <c r="BL112" s="122"/>
      <c r="BM112" s="122"/>
      <c r="BN112" s="122"/>
      <c r="BO112" s="122"/>
      <c r="BP112" s="122"/>
      <c r="BQ112" s="122"/>
      <c r="BR112" s="122"/>
      <c r="BS112" s="122"/>
      <c r="BT112" s="122"/>
      <c r="BU112" s="122"/>
      <c r="BV112" s="122"/>
      <c r="BW112" s="122"/>
      <c r="BX112" s="122"/>
      <c r="BY112" s="122"/>
      <c r="BZ112" s="122"/>
      <c r="CA112" s="122"/>
      <c r="CB112" s="122"/>
      <c r="CC112" s="122"/>
      <c r="CD112" s="122"/>
      <c r="CE112" s="122"/>
      <c r="CF112" s="122"/>
      <c r="CG112" s="122"/>
      <c r="CH112" s="122"/>
      <c r="CI112" s="122"/>
      <c r="CJ112" s="122"/>
      <c r="CK112" s="122"/>
      <c r="CL112" s="122"/>
      <c r="CM112" s="122"/>
      <c r="CN112" s="122"/>
      <c r="CO112" s="122"/>
      <c r="CP112" s="122"/>
      <c r="CQ112" s="122"/>
      <c r="CR112" s="122"/>
      <c r="CS112" s="122"/>
      <c r="CT112" s="122"/>
      <c r="CU112" s="122"/>
      <c r="CV112" s="60"/>
    </row>
  </sheetData>
  <mergeCells count="155">
    <mergeCell ref="CH111:CN111"/>
    <mergeCell ref="CO111:CU111"/>
    <mergeCell ref="A112:G112"/>
    <mergeCell ref="I112:O112"/>
    <mergeCell ref="P112:V112"/>
    <mergeCell ref="W112:AC112"/>
    <mergeCell ref="AD112:AJ112"/>
    <mergeCell ref="AK112:AQ112"/>
    <mergeCell ref="AR112:AX112"/>
    <mergeCell ref="AY111:BE111"/>
    <mergeCell ref="CA112:CG112"/>
    <mergeCell ref="CH112:CN112"/>
    <mergeCell ref="CO112:CU112"/>
    <mergeCell ref="AY112:BE112"/>
    <mergeCell ref="BF112:BL112"/>
    <mergeCell ref="BM112:BS112"/>
    <mergeCell ref="BT112:BZ112"/>
    <mergeCell ref="CA111:CG111"/>
    <mergeCell ref="AR111:AX111"/>
    <mergeCell ref="A111:G111"/>
    <mergeCell ref="I111:O111"/>
    <mergeCell ref="P111:V111"/>
    <mergeCell ref="W111:AC111"/>
    <mergeCell ref="AD111:AJ111"/>
    <mergeCell ref="AY110:BE110"/>
    <mergeCell ref="BF110:BL110"/>
    <mergeCell ref="BM110:BS110"/>
    <mergeCell ref="BT110:BZ110"/>
    <mergeCell ref="A110:G110"/>
    <mergeCell ref="I110:O110"/>
    <mergeCell ref="P110:V110"/>
    <mergeCell ref="W110:AC110"/>
    <mergeCell ref="AD110:AJ110"/>
    <mergeCell ref="AK111:AQ111"/>
    <mergeCell ref="BF111:BL111"/>
    <mergeCell ref="BM111:BS111"/>
    <mergeCell ref="BT111:BZ111"/>
    <mergeCell ref="AK110:AQ110"/>
    <mergeCell ref="AR110:AX110"/>
    <mergeCell ref="E3:H3"/>
    <mergeCell ref="CA109:CG109"/>
    <mergeCell ref="CH109:CN109"/>
    <mergeCell ref="A108:G108"/>
    <mergeCell ref="A109:G109"/>
    <mergeCell ref="A107:G107"/>
    <mergeCell ref="AD107:AJ107"/>
    <mergeCell ref="AK107:AQ107"/>
    <mergeCell ref="AK109:AQ109"/>
    <mergeCell ref="AR109:AX109"/>
    <mergeCell ref="CH107:CN107"/>
    <mergeCell ref="A106:G106"/>
    <mergeCell ref="I106:O106"/>
    <mergeCell ref="P106:V106"/>
    <mergeCell ref="W106:AC106"/>
    <mergeCell ref="AD106:AJ106"/>
    <mergeCell ref="AK106:AQ106"/>
    <mergeCell ref="CH106:CN106"/>
    <mergeCell ref="CO109:CU109"/>
    <mergeCell ref="AY109:BE109"/>
    <mergeCell ref="BF109:BL109"/>
    <mergeCell ref="BM109:BS109"/>
    <mergeCell ref="BT109:BZ109"/>
    <mergeCell ref="CA110:CG110"/>
    <mergeCell ref="CH110:CN110"/>
    <mergeCell ref="CO110:CU110"/>
    <mergeCell ref="H32:H33"/>
    <mergeCell ref="H35:H36"/>
    <mergeCell ref="CO107:CU107"/>
    <mergeCell ref="BF107:BL107"/>
    <mergeCell ref="BM107:BS107"/>
    <mergeCell ref="BT107:BZ107"/>
    <mergeCell ref="CA107:CG107"/>
    <mergeCell ref="AR107:AX107"/>
    <mergeCell ref="AY107:BE107"/>
    <mergeCell ref="I109:O109"/>
    <mergeCell ref="P109:V109"/>
    <mergeCell ref="W109:AC109"/>
    <mergeCell ref="AD109:AJ109"/>
    <mergeCell ref="I107:O107"/>
    <mergeCell ref="P107:V107"/>
    <mergeCell ref="W107:AC107"/>
    <mergeCell ref="CO106:CU106"/>
    <mergeCell ref="BF106:BL106"/>
    <mergeCell ref="BM106:BS106"/>
    <mergeCell ref="BT106:BZ106"/>
    <mergeCell ref="CA106:CG106"/>
    <mergeCell ref="AR106:AX106"/>
    <mergeCell ref="AY106:BE106"/>
    <mergeCell ref="CH105:CN105"/>
    <mergeCell ref="CO105:CU105"/>
    <mergeCell ref="BF105:BL105"/>
    <mergeCell ref="BM105:BS105"/>
    <mergeCell ref="BT105:BZ105"/>
    <mergeCell ref="CA105:CG105"/>
    <mergeCell ref="AR105:AX105"/>
    <mergeCell ref="AY105:BE105"/>
    <mergeCell ref="CO104:CU104"/>
    <mergeCell ref="BF104:BL104"/>
    <mergeCell ref="BM104:BS104"/>
    <mergeCell ref="BT104:BZ104"/>
    <mergeCell ref="CA104:CG104"/>
    <mergeCell ref="A105:G105"/>
    <mergeCell ref="I105:O105"/>
    <mergeCell ref="P105:V105"/>
    <mergeCell ref="W105:AC105"/>
    <mergeCell ref="AD105:AJ105"/>
    <mergeCell ref="AK105:AQ105"/>
    <mergeCell ref="AD104:AJ104"/>
    <mergeCell ref="AK104:AQ104"/>
    <mergeCell ref="AR104:AX104"/>
    <mergeCell ref="AY104:BE104"/>
    <mergeCell ref="A104:G104"/>
    <mergeCell ref="I104:O104"/>
    <mergeCell ref="P104:V104"/>
    <mergeCell ref="W104:AC104"/>
    <mergeCell ref="CH104:CN104"/>
    <mergeCell ref="CO102:CU102"/>
    <mergeCell ref="AY102:BE102"/>
    <mergeCell ref="BF102:BL102"/>
    <mergeCell ref="BM102:BS102"/>
    <mergeCell ref="BT102:BZ102"/>
    <mergeCell ref="A102:G102"/>
    <mergeCell ref="I102:O102"/>
    <mergeCell ref="P102:V102"/>
    <mergeCell ref="W102:AC102"/>
    <mergeCell ref="AD102:AJ102"/>
    <mergeCell ref="AK102:AQ102"/>
    <mergeCell ref="AR102:AX102"/>
    <mergeCell ref="A96:G96"/>
    <mergeCell ref="A97:G97"/>
    <mergeCell ref="A98:G98"/>
    <mergeCell ref="A99:G99"/>
    <mergeCell ref="A100:G100"/>
    <mergeCell ref="A101:G101"/>
    <mergeCell ref="A103:G103"/>
    <mergeCell ref="CA102:CG102"/>
    <mergeCell ref="CH102:CN102"/>
    <mergeCell ref="C3:C4"/>
    <mergeCell ref="D3:D4"/>
    <mergeCell ref="A1:G1"/>
    <mergeCell ref="A3:A4"/>
    <mergeCell ref="B3:B4"/>
    <mergeCell ref="E32:E33"/>
    <mergeCell ref="F32:F33"/>
    <mergeCell ref="G32:G33"/>
    <mergeCell ref="F35:F36"/>
    <mergeCell ref="G35:G36"/>
    <mergeCell ref="B32:B33"/>
    <mergeCell ref="C32:C33"/>
    <mergeCell ref="D32:D33"/>
    <mergeCell ref="B35:B36"/>
    <mergeCell ref="C35:C36"/>
    <mergeCell ref="A35:A36"/>
    <mergeCell ref="D35:D36"/>
    <mergeCell ref="E35:E36"/>
  </mergeCells>
  <phoneticPr fontId="8" type="noConversion"/>
  <printOptions horizontalCentered="1"/>
  <pageMargins left="0.19685039370078741" right="0.19685039370078741" top="0.39370078740157483" bottom="0.39370078740157483" header="0.11811023622047245" footer="0.31496062992125984"/>
  <pageSetup paperSize="9" scale="77" fitToHeight="9" orientation="landscape" copies="2" r:id="rId1"/>
  <rowBreaks count="2" manualBreakCount="2">
    <brk id="33" max="7" man="1"/>
    <brk id="87"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84"/>
  <sheetViews>
    <sheetView showZeros="0" topLeftCell="A34" workbookViewId="0">
      <selection activeCell="K56" sqref="K56"/>
    </sheetView>
  </sheetViews>
  <sheetFormatPr defaultColWidth="8.85546875" defaultRowHeight="15" x14ac:dyDescent="0.25"/>
  <cols>
    <col min="1" max="1" width="5.85546875" style="39"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4.7109375" style="2" customWidth="1"/>
    <col min="9" max="9" width="14.140625" style="2" customWidth="1"/>
    <col min="10" max="10" width="10.7109375" style="2" customWidth="1"/>
    <col min="11" max="11" width="19.140625" style="2" customWidth="1"/>
    <col min="12" max="16384" width="8.85546875" style="2"/>
  </cols>
  <sheetData>
    <row r="1" spans="1:10" ht="18" customHeight="1" x14ac:dyDescent="0.25">
      <c r="A1" s="93" t="s">
        <v>102</v>
      </c>
      <c r="B1" s="93"/>
      <c r="C1" s="93"/>
      <c r="D1" s="93"/>
      <c r="E1" s="93"/>
      <c r="F1" s="93"/>
      <c r="G1" s="93"/>
      <c r="H1" s="93"/>
      <c r="I1" s="93"/>
      <c r="J1" s="43"/>
    </row>
    <row r="3" spans="1:10" s="36" customFormat="1" ht="12" x14ac:dyDescent="0.2">
      <c r="A3" s="127" t="s">
        <v>74</v>
      </c>
      <c r="B3" s="126" t="s">
        <v>12</v>
      </c>
      <c r="C3" s="126" t="s">
        <v>50</v>
      </c>
      <c r="D3" s="126" t="s">
        <v>51</v>
      </c>
      <c r="E3" s="126" t="s">
        <v>104</v>
      </c>
      <c r="F3" s="126" t="s">
        <v>103</v>
      </c>
      <c r="G3" s="126" t="s">
        <v>13</v>
      </c>
      <c r="H3" s="126"/>
      <c r="I3" s="126"/>
      <c r="J3" s="126"/>
    </row>
    <row r="4" spans="1:10" s="36" customFormat="1" ht="58.5" customHeight="1" x14ac:dyDescent="0.2">
      <c r="A4" s="127"/>
      <c r="B4" s="126"/>
      <c r="C4" s="126"/>
      <c r="D4" s="126"/>
      <c r="E4" s="126"/>
      <c r="F4" s="126"/>
      <c r="G4" s="37" t="s">
        <v>250</v>
      </c>
      <c r="H4" s="37" t="s">
        <v>251</v>
      </c>
      <c r="I4" s="37" t="s">
        <v>252</v>
      </c>
      <c r="J4" s="37" t="s">
        <v>100</v>
      </c>
    </row>
    <row r="5" spans="1:10" s="39" customFormat="1" ht="12.75" x14ac:dyDescent="0.2">
      <c r="A5" s="38">
        <v>1</v>
      </c>
      <c r="B5" s="38">
        <v>2</v>
      </c>
      <c r="C5" s="38">
        <v>3</v>
      </c>
      <c r="D5" s="38">
        <v>4</v>
      </c>
      <c r="E5" s="38">
        <v>5</v>
      </c>
      <c r="F5" s="38">
        <v>6</v>
      </c>
      <c r="G5" s="38">
        <v>7</v>
      </c>
      <c r="H5" s="38">
        <v>8</v>
      </c>
      <c r="I5" s="38">
        <v>9</v>
      </c>
      <c r="J5" s="38">
        <v>10</v>
      </c>
    </row>
    <row r="6" spans="1:10" ht="16.5" x14ac:dyDescent="0.25">
      <c r="A6" s="38">
        <v>1</v>
      </c>
      <c r="B6" s="48" t="s">
        <v>114</v>
      </c>
      <c r="C6" s="54">
        <v>26000</v>
      </c>
      <c r="D6" s="47" t="s">
        <v>15</v>
      </c>
      <c r="E6" s="47" t="s">
        <v>173</v>
      </c>
      <c r="F6" s="47" t="s">
        <v>173</v>
      </c>
      <c r="G6" s="69">
        <f>IF(SUM(G18,G25)&lt;&gt;'Раздел 1'!E68,0,'Раздел 1'!E68)</f>
        <v>13042014.449999999</v>
      </c>
      <c r="H6" s="69">
        <f>IF(SUM(H18,H25)&lt;&gt;'Раздел 1'!F68,0,'Раздел 1'!F68)</f>
        <v>11899915.42</v>
      </c>
      <c r="I6" s="69">
        <f>IF(SUM(I18,I25)&lt;&gt;'Раздел 1'!G68,0,'Раздел 1'!G68)</f>
        <v>11889302.43</v>
      </c>
      <c r="J6" s="70"/>
    </row>
    <row r="7" spans="1:10" ht="15.75" customHeight="1" x14ac:dyDescent="0.25">
      <c r="A7" s="128" t="s">
        <v>26</v>
      </c>
      <c r="B7" s="57" t="s">
        <v>17</v>
      </c>
      <c r="C7" s="129">
        <v>261000</v>
      </c>
      <c r="D7" s="130" t="s">
        <v>173</v>
      </c>
      <c r="E7" s="130" t="s">
        <v>173</v>
      </c>
      <c r="F7" s="130" t="s">
        <v>173</v>
      </c>
      <c r="G7" s="131"/>
      <c r="H7" s="131"/>
      <c r="I7" s="132"/>
      <c r="J7" s="132"/>
    </row>
    <row r="8" spans="1:10" ht="15.75" customHeight="1" x14ac:dyDescent="0.25">
      <c r="A8" s="127"/>
      <c r="B8" s="57" t="s">
        <v>105</v>
      </c>
      <c r="C8" s="129"/>
      <c r="D8" s="130"/>
      <c r="E8" s="130"/>
      <c r="F8" s="130"/>
      <c r="G8" s="131"/>
      <c r="H8" s="131"/>
      <c r="I8" s="132"/>
      <c r="J8" s="132"/>
    </row>
    <row r="9" spans="1:10" ht="15.75" customHeight="1" x14ac:dyDescent="0.25">
      <c r="A9" s="127"/>
      <c r="B9" s="57" t="s">
        <v>106</v>
      </c>
      <c r="C9" s="129"/>
      <c r="D9" s="130"/>
      <c r="E9" s="130"/>
      <c r="F9" s="130"/>
      <c r="G9" s="131"/>
      <c r="H9" s="131"/>
      <c r="I9" s="132"/>
      <c r="J9" s="132"/>
    </row>
    <row r="10" spans="1:10" ht="15.75" customHeight="1" x14ac:dyDescent="0.25">
      <c r="A10" s="127"/>
      <c r="B10" s="57" t="s">
        <v>107</v>
      </c>
      <c r="C10" s="129"/>
      <c r="D10" s="130"/>
      <c r="E10" s="130"/>
      <c r="F10" s="130"/>
      <c r="G10" s="131"/>
      <c r="H10" s="131"/>
      <c r="I10" s="132"/>
      <c r="J10" s="132"/>
    </row>
    <row r="11" spans="1:10" ht="15.75" customHeight="1" x14ac:dyDescent="0.25">
      <c r="A11" s="127"/>
      <c r="B11" s="57" t="s">
        <v>108</v>
      </c>
      <c r="C11" s="129"/>
      <c r="D11" s="130"/>
      <c r="E11" s="130"/>
      <c r="F11" s="130"/>
      <c r="G11" s="131"/>
      <c r="H11" s="131"/>
      <c r="I11" s="132"/>
      <c r="J11" s="132"/>
    </row>
    <row r="12" spans="1:10" ht="15.75" customHeight="1" x14ac:dyDescent="0.25">
      <c r="A12" s="127"/>
      <c r="B12" s="57" t="s">
        <v>109</v>
      </c>
      <c r="C12" s="129"/>
      <c r="D12" s="130"/>
      <c r="E12" s="130"/>
      <c r="F12" s="130"/>
      <c r="G12" s="131"/>
      <c r="H12" s="131"/>
      <c r="I12" s="132"/>
      <c r="J12" s="132"/>
    </row>
    <row r="13" spans="1:10" ht="15.75" customHeight="1" x14ac:dyDescent="0.25">
      <c r="A13" s="127"/>
      <c r="B13" s="57" t="s">
        <v>110</v>
      </c>
      <c r="C13" s="129"/>
      <c r="D13" s="130"/>
      <c r="E13" s="130"/>
      <c r="F13" s="130"/>
      <c r="G13" s="131"/>
      <c r="H13" s="131"/>
      <c r="I13" s="132"/>
      <c r="J13" s="132"/>
    </row>
    <row r="14" spans="1:10" ht="15.75" customHeight="1" x14ac:dyDescent="0.25">
      <c r="A14" s="127"/>
      <c r="B14" s="57" t="s">
        <v>111</v>
      </c>
      <c r="C14" s="129"/>
      <c r="D14" s="130"/>
      <c r="E14" s="130"/>
      <c r="F14" s="130"/>
      <c r="G14" s="131"/>
      <c r="H14" s="131"/>
      <c r="I14" s="132"/>
      <c r="J14" s="132"/>
    </row>
    <row r="15" spans="1:10" ht="15.75" customHeight="1" x14ac:dyDescent="0.25">
      <c r="A15" s="127"/>
      <c r="B15" s="57" t="s">
        <v>112</v>
      </c>
      <c r="C15" s="129"/>
      <c r="D15" s="130"/>
      <c r="E15" s="130"/>
      <c r="F15" s="130"/>
      <c r="G15" s="131"/>
      <c r="H15" s="131"/>
      <c r="I15" s="132"/>
      <c r="J15" s="132"/>
    </row>
    <row r="16" spans="1:10" ht="15.75" customHeight="1" x14ac:dyDescent="0.25">
      <c r="A16" s="127"/>
      <c r="B16" s="57" t="s">
        <v>113</v>
      </c>
      <c r="C16" s="129"/>
      <c r="D16" s="130"/>
      <c r="E16" s="130"/>
      <c r="F16" s="130"/>
      <c r="G16" s="131"/>
      <c r="H16" s="131"/>
      <c r="I16" s="132"/>
      <c r="J16" s="132"/>
    </row>
    <row r="17" spans="1:11" ht="66" x14ac:dyDescent="0.25">
      <c r="A17" s="38" t="s">
        <v>27</v>
      </c>
      <c r="B17" s="3" t="s">
        <v>115</v>
      </c>
      <c r="C17" s="55">
        <v>262000</v>
      </c>
      <c r="D17" s="49" t="s">
        <v>15</v>
      </c>
      <c r="E17" s="49" t="s">
        <v>173</v>
      </c>
      <c r="F17" s="49" t="s">
        <v>173</v>
      </c>
      <c r="G17" s="50"/>
      <c r="H17" s="50"/>
      <c r="I17" s="49"/>
      <c r="J17" s="49"/>
    </row>
    <row r="18" spans="1:11" ht="50.25" x14ac:dyDescent="0.25">
      <c r="A18" s="38" t="s">
        <v>28</v>
      </c>
      <c r="B18" s="3" t="s">
        <v>116</v>
      </c>
      <c r="C18" s="55">
        <v>263000</v>
      </c>
      <c r="D18" s="49" t="s">
        <v>15</v>
      </c>
      <c r="E18" s="49" t="s">
        <v>173</v>
      </c>
      <c r="F18" s="49" t="s">
        <v>173</v>
      </c>
      <c r="G18" s="71">
        <f>G19</f>
        <v>3951864.62</v>
      </c>
      <c r="H18" s="71">
        <f t="shared" ref="H18:I18" si="0">H19</f>
        <v>4094000</v>
      </c>
      <c r="I18" s="71">
        <f t="shared" si="0"/>
        <v>3957100.08</v>
      </c>
      <c r="J18" s="72"/>
    </row>
    <row r="19" spans="1:11" ht="31.5" x14ac:dyDescent="0.25">
      <c r="A19" s="52" t="s">
        <v>75</v>
      </c>
      <c r="B19" s="3" t="s">
        <v>76</v>
      </c>
      <c r="C19" s="55">
        <v>263100</v>
      </c>
      <c r="D19" s="49" t="s">
        <v>15</v>
      </c>
      <c r="E19" s="49" t="s">
        <v>173</v>
      </c>
      <c r="F19" s="49" t="s">
        <v>173</v>
      </c>
      <c r="G19" s="79">
        <v>3951864.62</v>
      </c>
      <c r="H19" s="80">
        <v>4094000</v>
      </c>
      <c r="I19" s="81">
        <v>3957100.08</v>
      </c>
      <c r="J19" s="81"/>
    </row>
    <row r="20" spans="1:11" ht="18.75" x14ac:dyDescent="0.25">
      <c r="A20" s="52"/>
      <c r="B20" s="3" t="s">
        <v>117</v>
      </c>
      <c r="C20" s="55"/>
      <c r="D20" s="49"/>
      <c r="E20" s="49"/>
      <c r="F20" s="49"/>
      <c r="G20" s="49"/>
      <c r="H20" s="50"/>
      <c r="I20" s="49"/>
      <c r="J20" s="49"/>
    </row>
    <row r="21" spans="1:11" ht="15.75" x14ac:dyDescent="0.25">
      <c r="A21" s="52"/>
      <c r="B21" s="3"/>
      <c r="C21" s="55"/>
      <c r="D21" s="49"/>
      <c r="E21" s="49"/>
      <c r="F21" s="49"/>
      <c r="G21" s="49"/>
      <c r="H21" s="50"/>
      <c r="I21" s="49"/>
      <c r="J21" s="49"/>
    </row>
    <row r="22" spans="1:11" ht="18.75" x14ac:dyDescent="0.25">
      <c r="A22" s="52"/>
      <c r="B22" s="3" t="s">
        <v>118</v>
      </c>
      <c r="C22" s="55"/>
      <c r="D22" s="49"/>
      <c r="E22" s="49"/>
      <c r="F22" s="49"/>
      <c r="G22" s="49"/>
      <c r="H22" s="50"/>
      <c r="I22" s="49"/>
      <c r="J22" s="49"/>
    </row>
    <row r="23" spans="1:11" ht="15.75" x14ac:dyDescent="0.25">
      <c r="A23" s="52"/>
      <c r="B23" s="3"/>
      <c r="C23" s="55"/>
      <c r="D23" s="49"/>
      <c r="E23" s="49"/>
      <c r="F23" s="49"/>
      <c r="G23" s="49"/>
      <c r="H23" s="50"/>
      <c r="I23" s="49"/>
      <c r="J23" s="49"/>
    </row>
    <row r="24" spans="1:11" ht="15.75" x14ac:dyDescent="0.25">
      <c r="A24" s="52" t="s">
        <v>77</v>
      </c>
      <c r="B24" s="3" t="s">
        <v>78</v>
      </c>
      <c r="C24" s="55">
        <v>263200</v>
      </c>
      <c r="D24" s="49" t="s">
        <v>15</v>
      </c>
      <c r="E24" s="49" t="s">
        <v>173</v>
      </c>
      <c r="F24" s="49" t="s">
        <v>173</v>
      </c>
      <c r="G24" s="49"/>
      <c r="H24" s="50"/>
      <c r="I24" s="49"/>
      <c r="J24" s="49"/>
    </row>
    <row r="25" spans="1:11" ht="66" x14ac:dyDescent="0.25">
      <c r="A25" s="38" t="s">
        <v>29</v>
      </c>
      <c r="B25" s="3" t="s">
        <v>119</v>
      </c>
      <c r="C25" s="55">
        <v>264000</v>
      </c>
      <c r="D25" s="49" t="s">
        <v>15</v>
      </c>
      <c r="E25" s="49" t="s">
        <v>173</v>
      </c>
      <c r="F25" s="49" t="s">
        <v>173</v>
      </c>
      <c r="G25" s="71">
        <f>G26+G29+G33+G38+G41</f>
        <v>9090149.8300000001</v>
      </c>
      <c r="H25" s="71">
        <f>H26+H29+H33+H38+H41</f>
        <v>7805915.4199999999</v>
      </c>
      <c r="I25" s="71">
        <f t="shared" ref="I25" si="1">I26+I29+I33+I38+I41</f>
        <v>7932202.3499999996</v>
      </c>
      <c r="J25" s="72"/>
    </row>
    <row r="26" spans="1:11" ht="47.25" x14ac:dyDescent="0.25">
      <c r="A26" s="52" t="s">
        <v>30</v>
      </c>
      <c r="B26" s="3" t="s">
        <v>120</v>
      </c>
      <c r="C26" s="55">
        <v>264100</v>
      </c>
      <c r="D26" s="49" t="s">
        <v>15</v>
      </c>
      <c r="E26" s="49" t="s">
        <v>173</v>
      </c>
      <c r="F26" s="49" t="s">
        <v>173</v>
      </c>
      <c r="G26" s="50">
        <f>G27</f>
        <v>3267699.98</v>
      </c>
      <c r="H26" s="50">
        <f t="shared" ref="H26:I26" si="2">H27</f>
        <v>3609815.42</v>
      </c>
      <c r="I26" s="50">
        <f t="shared" si="2"/>
        <v>3736102.35</v>
      </c>
      <c r="J26" s="49"/>
    </row>
    <row r="27" spans="1:11" ht="25.5" x14ac:dyDescent="0.25">
      <c r="A27" s="38" t="s">
        <v>31</v>
      </c>
      <c r="B27" s="3" t="s">
        <v>55</v>
      </c>
      <c r="C27" s="55">
        <v>264110</v>
      </c>
      <c r="D27" s="49" t="s">
        <v>15</v>
      </c>
      <c r="E27" s="49" t="s">
        <v>173</v>
      </c>
      <c r="F27" s="49" t="s">
        <v>173</v>
      </c>
      <c r="G27" s="80">
        <v>3267699.98</v>
      </c>
      <c r="H27" s="80">
        <v>3609815.42</v>
      </c>
      <c r="I27" s="81">
        <v>3736102.35</v>
      </c>
      <c r="J27" s="81"/>
    </row>
    <row r="28" spans="1:11" ht="25.5" x14ac:dyDescent="0.25">
      <c r="A28" s="38" t="s">
        <v>32</v>
      </c>
      <c r="B28" s="3" t="s">
        <v>121</v>
      </c>
      <c r="C28" s="55">
        <v>264120</v>
      </c>
      <c r="D28" s="49" t="s">
        <v>15</v>
      </c>
      <c r="E28" s="49" t="s">
        <v>173</v>
      </c>
      <c r="F28" s="49" t="s">
        <v>173</v>
      </c>
      <c r="G28" s="50"/>
      <c r="H28" s="50"/>
      <c r="I28" s="49"/>
      <c r="J28" s="49"/>
      <c r="K28" s="2" t="s">
        <v>61</v>
      </c>
    </row>
    <row r="29" spans="1:11" ht="47.25" x14ac:dyDescent="0.25">
      <c r="A29" s="38" t="s">
        <v>33</v>
      </c>
      <c r="B29" s="3" t="s">
        <v>52</v>
      </c>
      <c r="C29" s="55">
        <v>264200</v>
      </c>
      <c r="D29" s="49" t="s">
        <v>15</v>
      </c>
      <c r="E29" s="49" t="s">
        <v>173</v>
      </c>
      <c r="F29" s="49" t="s">
        <v>173</v>
      </c>
      <c r="G29" s="50">
        <f>G30</f>
        <v>1295221.97</v>
      </c>
      <c r="H29" s="50">
        <f t="shared" ref="H29:I29" si="3">H30</f>
        <v>0</v>
      </c>
      <c r="I29" s="50">
        <f t="shared" si="3"/>
        <v>0</v>
      </c>
      <c r="J29" s="49"/>
    </row>
    <row r="30" spans="1:11" ht="31.5" x14ac:dyDescent="0.25">
      <c r="A30" s="38" t="s">
        <v>34</v>
      </c>
      <c r="B30" s="3" t="s">
        <v>122</v>
      </c>
      <c r="C30" s="55">
        <v>264210</v>
      </c>
      <c r="D30" s="49" t="s">
        <v>15</v>
      </c>
      <c r="E30" s="49" t="s">
        <v>173</v>
      </c>
      <c r="F30" s="49" t="s">
        <v>173</v>
      </c>
      <c r="G30" s="80">
        <v>1295221.97</v>
      </c>
      <c r="H30" s="80"/>
      <c r="I30" s="81"/>
      <c r="J30" s="81"/>
    </row>
    <row r="31" spans="1:11" ht="18.75" x14ac:dyDescent="0.25">
      <c r="A31" s="38"/>
      <c r="B31" s="3" t="s">
        <v>117</v>
      </c>
      <c r="C31" s="55"/>
      <c r="D31" s="49" t="s">
        <v>15</v>
      </c>
      <c r="E31" s="49"/>
      <c r="F31" s="49" t="s">
        <v>173</v>
      </c>
      <c r="G31" s="50"/>
      <c r="H31" s="50"/>
      <c r="I31" s="49"/>
      <c r="J31" s="49"/>
    </row>
    <row r="32" spans="1:11" ht="25.5" x14ac:dyDescent="0.25">
      <c r="A32" s="38" t="s">
        <v>35</v>
      </c>
      <c r="B32" s="3" t="s">
        <v>121</v>
      </c>
      <c r="C32" s="55">
        <v>264220</v>
      </c>
      <c r="D32" s="49" t="s">
        <v>15</v>
      </c>
      <c r="E32" s="49" t="s">
        <v>173</v>
      </c>
      <c r="F32" s="49" t="s">
        <v>173</v>
      </c>
      <c r="G32" s="50"/>
      <c r="H32" s="50"/>
      <c r="I32" s="49"/>
      <c r="J32" s="49"/>
    </row>
    <row r="33" spans="1:10" ht="34.5" x14ac:dyDescent="0.25">
      <c r="A33" s="38" t="s">
        <v>36</v>
      </c>
      <c r="B33" s="3" t="s">
        <v>123</v>
      </c>
      <c r="C33" s="55">
        <v>264300</v>
      </c>
      <c r="D33" s="49" t="s">
        <v>15</v>
      </c>
      <c r="E33" s="49" t="s">
        <v>173</v>
      </c>
      <c r="F33" s="49" t="s">
        <v>173</v>
      </c>
      <c r="G33" s="50"/>
      <c r="H33" s="50"/>
      <c r="I33" s="49"/>
      <c r="J33" s="49"/>
    </row>
    <row r="34" spans="1:10" ht="18.75" x14ac:dyDescent="0.25">
      <c r="A34" s="38"/>
      <c r="B34" s="3" t="s">
        <v>117</v>
      </c>
      <c r="C34" s="55"/>
      <c r="D34" s="49" t="s">
        <v>173</v>
      </c>
      <c r="E34" s="49"/>
      <c r="F34" s="49"/>
      <c r="G34" s="50"/>
      <c r="H34" s="50"/>
      <c r="I34" s="49"/>
      <c r="J34" s="49"/>
    </row>
    <row r="35" spans="1:10" ht="15.75" x14ac:dyDescent="0.25">
      <c r="A35" s="38"/>
      <c r="B35" s="3"/>
      <c r="C35" s="55"/>
      <c r="D35" s="49" t="s">
        <v>173</v>
      </c>
      <c r="E35" s="49"/>
      <c r="F35" s="49"/>
      <c r="G35" s="50"/>
      <c r="H35" s="50"/>
      <c r="I35" s="49"/>
      <c r="J35" s="49"/>
    </row>
    <row r="36" spans="1:10" ht="18.75" x14ac:dyDescent="0.25">
      <c r="A36" s="38"/>
      <c r="B36" s="3" t="s">
        <v>118</v>
      </c>
      <c r="C36" s="55"/>
      <c r="D36" s="49" t="s">
        <v>173</v>
      </c>
      <c r="E36" s="49"/>
      <c r="F36" s="49"/>
      <c r="G36" s="50"/>
      <c r="H36" s="50"/>
      <c r="I36" s="49"/>
      <c r="J36" s="49"/>
    </row>
    <row r="37" spans="1:10" ht="15.75" x14ac:dyDescent="0.25">
      <c r="A37" s="38"/>
      <c r="B37" s="3"/>
      <c r="C37" s="55"/>
      <c r="D37" s="49" t="s">
        <v>173</v>
      </c>
      <c r="E37" s="49"/>
      <c r="F37" s="49"/>
      <c r="G37" s="50"/>
      <c r="H37" s="50"/>
      <c r="I37" s="49"/>
      <c r="J37" s="49"/>
    </row>
    <row r="38" spans="1:10" ht="15.75" x14ac:dyDescent="0.25">
      <c r="A38" s="38" t="s">
        <v>37</v>
      </c>
      <c r="B38" s="3" t="s">
        <v>124</v>
      </c>
      <c r="C38" s="55">
        <v>264400</v>
      </c>
      <c r="D38" s="49" t="s">
        <v>15</v>
      </c>
      <c r="E38" s="49" t="s">
        <v>173</v>
      </c>
      <c r="F38" s="49" t="s">
        <v>173</v>
      </c>
      <c r="G38" s="50"/>
      <c r="H38" s="50"/>
      <c r="I38" s="49"/>
      <c r="J38" s="49"/>
    </row>
    <row r="39" spans="1:10" ht="25.5" x14ac:dyDescent="0.25">
      <c r="A39" s="38" t="s">
        <v>38</v>
      </c>
      <c r="B39" s="3" t="s">
        <v>55</v>
      </c>
      <c r="C39" s="55">
        <v>264410</v>
      </c>
      <c r="D39" s="49" t="s">
        <v>15</v>
      </c>
      <c r="E39" s="49" t="s">
        <v>173</v>
      </c>
      <c r="F39" s="49" t="s">
        <v>173</v>
      </c>
      <c r="G39" s="50"/>
      <c r="H39" s="50"/>
      <c r="I39" s="49"/>
      <c r="J39" s="49"/>
    </row>
    <row r="40" spans="1:10" ht="25.5" x14ac:dyDescent="0.25">
      <c r="A40" s="38" t="s">
        <v>39</v>
      </c>
      <c r="B40" s="3" t="s">
        <v>121</v>
      </c>
      <c r="C40" s="55">
        <v>264420</v>
      </c>
      <c r="D40" s="49" t="s">
        <v>15</v>
      </c>
      <c r="E40" s="49" t="s">
        <v>173</v>
      </c>
      <c r="F40" s="49" t="s">
        <v>173</v>
      </c>
      <c r="G40" s="50"/>
      <c r="H40" s="50"/>
      <c r="I40" s="49"/>
      <c r="J40" s="49"/>
    </row>
    <row r="41" spans="1:10" ht="15.75" x14ac:dyDescent="0.25">
      <c r="A41" s="38" t="s">
        <v>40</v>
      </c>
      <c r="B41" s="3" t="s">
        <v>41</v>
      </c>
      <c r="C41" s="55">
        <v>264500</v>
      </c>
      <c r="D41" s="49" t="s">
        <v>15</v>
      </c>
      <c r="E41" s="49" t="s">
        <v>173</v>
      </c>
      <c r="F41" s="49" t="s">
        <v>173</v>
      </c>
      <c r="G41" s="50">
        <f>G42</f>
        <v>4527227.88</v>
      </c>
      <c r="H41" s="50">
        <f t="shared" ref="H41:I41" si="4">H42</f>
        <v>4196100</v>
      </c>
      <c r="I41" s="50">
        <f t="shared" si="4"/>
        <v>4196100</v>
      </c>
      <c r="J41" s="49"/>
    </row>
    <row r="42" spans="1:10" ht="25.5" x14ac:dyDescent="0.25">
      <c r="A42" s="38" t="s">
        <v>42</v>
      </c>
      <c r="B42" s="3" t="s">
        <v>55</v>
      </c>
      <c r="C42" s="55">
        <v>264510</v>
      </c>
      <c r="D42" s="49" t="s">
        <v>15</v>
      </c>
      <c r="E42" s="49" t="s">
        <v>173</v>
      </c>
      <c r="F42" s="49" t="s">
        <v>173</v>
      </c>
      <c r="G42" s="80">
        <v>4527227.88</v>
      </c>
      <c r="H42" s="80">
        <v>4196100</v>
      </c>
      <c r="I42" s="81">
        <v>4196100</v>
      </c>
      <c r="J42" s="81"/>
    </row>
    <row r="43" spans="1:10" ht="18.75" x14ac:dyDescent="0.25">
      <c r="A43" s="38"/>
      <c r="B43" s="3" t="s">
        <v>118</v>
      </c>
      <c r="C43" s="55"/>
      <c r="D43" s="49" t="s">
        <v>173</v>
      </c>
      <c r="E43" s="49" t="s">
        <v>173</v>
      </c>
      <c r="F43" s="49" t="s">
        <v>173</v>
      </c>
      <c r="G43" s="50"/>
      <c r="H43" s="50"/>
      <c r="I43" s="49"/>
      <c r="J43" s="49"/>
    </row>
    <row r="44" spans="1:10" ht="25.5" x14ac:dyDescent="0.25">
      <c r="A44" s="38" t="s">
        <v>43</v>
      </c>
      <c r="B44" s="3" t="s">
        <v>53</v>
      </c>
      <c r="C44" s="55">
        <v>264520</v>
      </c>
      <c r="D44" s="49" t="s">
        <v>15</v>
      </c>
      <c r="E44" s="49" t="s">
        <v>173</v>
      </c>
      <c r="F44" s="49" t="s">
        <v>173</v>
      </c>
      <c r="G44" s="50"/>
      <c r="H44" s="50"/>
      <c r="I44" s="49"/>
      <c r="J44" s="49"/>
    </row>
    <row r="45" spans="1:10" ht="66" x14ac:dyDescent="0.25">
      <c r="A45" s="38" t="s">
        <v>44</v>
      </c>
      <c r="B45" s="3" t="s">
        <v>125</v>
      </c>
      <c r="C45" s="55">
        <v>265000</v>
      </c>
      <c r="D45" s="49" t="s">
        <v>15</v>
      </c>
      <c r="E45" s="49" t="s">
        <v>173</v>
      </c>
      <c r="F45" s="49" t="s">
        <v>173</v>
      </c>
      <c r="G45" s="71">
        <f>G46</f>
        <v>9090149.8300000001</v>
      </c>
      <c r="H45" s="71">
        <f t="shared" ref="H45:J45" si="5">H46</f>
        <v>7805915.4199999999</v>
      </c>
      <c r="I45" s="71">
        <f t="shared" si="5"/>
        <v>7932202.3499999996</v>
      </c>
      <c r="J45" s="71">
        <f t="shared" si="5"/>
        <v>0</v>
      </c>
    </row>
    <row r="46" spans="1:10" ht="15.75" x14ac:dyDescent="0.25">
      <c r="A46" s="38"/>
      <c r="B46" s="3" t="s">
        <v>45</v>
      </c>
      <c r="C46" s="55">
        <v>265100</v>
      </c>
      <c r="D46" s="51"/>
      <c r="E46" s="49" t="s">
        <v>173</v>
      </c>
      <c r="F46" s="49" t="s">
        <v>173</v>
      </c>
      <c r="G46" s="78">
        <f>G25</f>
        <v>9090149.8300000001</v>
      </c>
      <c r="H46" s="84">
        <v>7805915.4199999999</v>
      </c>
      <c r="I46" s="85">
        <v>7932202.3499999996</v>
      </c>
      <c r="J46" s="85"/>
    </row>
    <row r="47" spans="1:10" ht="63" customHeight="1" x14ac:dyDescent="0.25">
      <c r="A47" s="38" t="s">
        <v>46</v>
      </c>
      <c r="B47" s="3" t="s">
        <v>54</v>
      </c>
      <c r="C47" s="55">
        <v>266000</v>
      </c>
      <c r="D47" s="49" t="s">
        <v>15</v>
      </c>
      <c r="E47" s="49" t="s">
        <v>173</v>
      </c>
      <c r="F47" s="49" t="s">
        <v>173</v>
      </c>
      <c r="G47" s="50"/>
      <c r="H47" s="50"/>
      <c r="I47" s="49"/>
      <c r="J47" s="49"/>
    </row>
    <row r="48" spans="1:10" ht="17.25" customHeight="1" x14ac:dyDescent="0.25">
      <c r="A48" s="38"/>
      <c r="B48" s="3" t="s">
        <v>45</v>
      </c>
      <c r="C48" s="55">
        <v>266100</v>
      </c>
      <c r="D48" s="49"/>
      <c r="E48" s="49"/>
      <c r="F48" s="49"/>
      <c r="G48" s="50"/>
      <c r="H48" s="50"/>
      <c r="I48" s="49"/>
      <c r="J48" s="49"/>
    </row>
    <row r="50" spans="1:99" x14ac:dyDescent="0.25">
      <c r="A50" s="125" t="s">
        <v>245</v>
      </c>
      <c r="B50" s="125"/>
      <c r="C50" s="125"/>
      <c r="D50" s="125"/>
      <c r="E50" s="9"/>
      <c r="F50" s="9"/>
    </row>
    <row r="51" spans="1:99" x14ac:dyDescent="0.25">
      <c r="A51" s="125" t="s">
        <v>256</v>
      </c>
      <c r="B51" s="125"/>
      <c r="C51" s="9"/>
      <c r="D51" s="9"/>
      <c r="E51" s="9"/>
      <c r="F51" s="9"/>
    </row>
    <row r="52" spans="1:99" x14ac:dyDescent="0.25">
      <c r="A52" s="125" t="s">
        <v>62</v>
      </c>
      <c r="B52" s="125"/>
      <c r="C52" s="9"/>
      <c r="D52" s="9"/>
      <c r="E52" s="9"/>
      <c r="F52" s="9"/>
    </row>
    <row r="53" spans="1:99" x14ac:dyDescent="0.25">
      <c r="A53" s="53"/>
      <c r="B53" s="9"/>
      <c r="C53" s="9"/>
      <c r="D53" s="9"/>
      <c r="E53" s="9"/>
      <c r="F53" s="9"/>
    </row>
    <row r="54" spans="1:99" x14ac:dyDescent="0.25">
      <c r="A54" s="53" t="s">
        <v>253</v>
      </c>
      <c r="B54" s="73"/>
      <c r="C54" s="9"/>
      <c r="D54" s="9"/>
      <c r="E54" s="9"/>
      <c r="F54" s="9"/>
    </row>
    <row r="55" spans="1:99" x14ac:dyDescent="0.25">
      <c r="A55" s="53"/>
      <c r="B55" s="9" t="s">
        <v>147</v>
      </c>
      <c r="C55" s="9"/>
      <c r="D55" s="9"/>
      <c r="E55" s="9"/>
      <c r="F55" s="9"/>
    </row>
    <row r="56" spans="1:99" x14ac:dyDescent="0.25">
      <c r="A56" s="53"/>
      <c r="B56" s="9"/>
      <c r="C56" s="9"/>
      <c r="D56" s="9"/>
      <c r="E56" s="9"/>
      <c r="F56" s="9"/>
    </row>
    <row r="57" spans="1:99" x14ac:dyDescent="0.25">
      <c r="A57" s="125" t="s">
        <v>258</v>
      </c>
      <c r="B57" s="125"/>
      <c r="C57" s="9"/>
      <c r="D57" s="9"/>
      <c r="E57" s="9"/>
      <c r="F57" s="9"/>
    </row>
    <row r="58" spans="1:99" x14ac:dyDescent="0.25">
      <c r="A58" s="53"/>
      <c r="B58" s="9"/>
      <c r="C58" s="9"/>
      <c r="D58" s="9"/>
      <c r="E58" s="9"/>
      <c r="F58" s="9"/>
    </row>
    <row r="59" spans="1:99" x14ac:dyDescent="0.25">
      <c r="A59" s="53"/>
      <c r="B59" s="9"/>
      <c r="C59" s="9"/>
      <c r="D59" s="9"/>
      <c r="E59" s="9"/>
      <c r="F59" s="9"/>
    </row>
    <row r="60" spans="1:99" s="45" customFormat="1" ht="11.25" x14ac:dyDescent="0.25">
      <c r="A60" s="123" t="s">
        <v>126</v>
      </c>
      <c r="B60" s="123"/>
      <c r="C60" s="123"/>
      <c r="D60" s="123"/>
      <c r="E60" s="123"/>
      <c r="F60" s="123"/>
      <c r="G60" s="123"/>
      <c r="H60" s="123"/>
      <c r="I60" s="123"/>
      <c r="J60" s="123"/>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row>
    <row r="61" spans="1:99" s="45" customFormat="1" ht="16.5" customHeight="1" x14ac:dyDescent="0.25">
      <c r="A61" s="123"/>
      <c r="B61" s="123"/>
      <c r="C61" s="123"/>
      <c r="D61" s="123"/>
      <c r="E61" s="123"/>
      <c r="F61" s="123"/>
      <c r="G61" s="123"/>
      <c r="H61" s="123"/>
      <c r="I61" s="123"/>
      <c r="J61" s="123"/>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row>
    <row r="62" spans="1:99" s="45" customFormat="1" ht="11.25" x14ac:dyDescent="0.25">
      <c r="A62" s="123" t="s">
        <v>127</v>
      </c>
      <c r="B62" s="123"/>
      <c r="C62" s="123"/>
      <c r="D62" s="123"/>
      <c r="E62" s="123"/>
      <c r="F62" s="123"/>
      <c r="G62" s="123"/>
      <c r="H62" s="123"/>
      <c r="I62" s="123"/>
      <c r="J62" s="123"/>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row>
    <row r="63" spans="1:99" s="45" customFormat="1" ht="11.25" x14ac:dyDescent="0.25">
      <c r="A63" s="123"/>
      <c r="B63" s="123"/>
      <c r="C63" s="123"/>
      <c r="D63" s="123"/>
      <c r="E63" s="123"/>
      <c r="F63" s="123"/>
      <c r="G63" s="123"/>
      <c r="H63" s="123"/>
      <c r="I63" s="123"/>
      <c r="J63" s="123"/>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row>
    <row r="64" spans="1:99" s="45" customFormat="1" ht="11.25" x14ac:dyDescent="0.25">
      <c r="A64" s="123"/>
      <c r="B64" s="123"/>
      <c r="C64" s="123"/>
      <c r="D64" s="123"/>
      <c r="E64" s="123"/>
      <c r="F64" s="123"/>
      <c r="G64" s="123"/>
      <c r="H64" s="123"/>
      <c r="I64" s="123"/>
      <c r="J64" s="123"/>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row>
    <row r="65" spans="1:99" s="45" customFormat="1" ht="11.25" x14ac:dyDescent="0.25">
      <c r="A65" s="123"/>
      <c r="B65" s="123"/>
      <c r="C65" s="123"/>
      <c r="D65" s="123"/>
      <c r="E65" s="123"/>
      <c r="F65" s="123"/>
      <c r="G65" s="123"/>
      <c r="H65" s="123"/>
      <c r="I65" s="123"/>
      <c r="J65" s="123"/>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row>
    <row r="66" spans="1:99" s="45" customFormat="1" ht="11.25" x14ac:dyDescent="0.25">
      <c r="A66" s="123"/>
      <c r="B66" s="123"/>
      <c r="C66" s="123"/>
      <c r="D66" s="123"/>
      <c r="E66" s="123"/>
      <c r="F66" s="123"/>
      <c r="G66" s="123"/>
      <c r="H66" s="123"/>
      <c r="I66" s="123"/>
      <c r="J66" s="123"/>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56"/>
      <c r="BT66" s="56"/>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row>
    <row r="67" spans="1:99" s="45" customFormat="1" ht="11.25" x14ac:dyDescent="0.25">
      <c r="A67" s="123"/>
      <c r="B67" s="123"/>
      <c r="C67" s="123"/>
      <c r="D67" s="123"/>
      <c r="E67" s="123"/>
      <c r="F67" s="123"/>
      <c r="G67" s="123"/>
      <c r="H67" s="123"/>
      <c r="I67" s="123"/>
      <c r="J67" s="123"/>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56"/>
      <c r="BT67" s="56"/>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row>
    <row r="68" spans="1:99" s="45" customFormat="1" ht="11.25" x14ac:dyDescent="0.25">
      <c r="A68" s="123"/>
      <c r="B68" s="123"/>
      <c r="C68" s="123"/>
      <c r="D68" s="123"/>
      <c r="E68" s="123"/>
      <c r="F68" s="123"/>
      <c r="G68" s="123"/>
      <c r="H68" s="123"/>
      <c r="I68" s="123"/>
      <c r="J68" s="123"/>
    </row>
    <row r="69" spans="1:99" s="45" customFormat="1" ht="11.25" x14ac:dyDescent="0.25">
      <c r="A69" s="123" t="s">
        <v>128</v>
      </c>
      <c r="B69" s="123"/>
      <c r="C69" s="123"/>
      <c r="D69" s="123"/>
      <c r="E69" s="123"/>
      <c r="F69" s="123"/>
      <c r="G69" s="123"/>
      <c r="H69" s="123"/>
      <c r="I69" s="123"/>
      <c r="J69" s="123"/>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row>
    <row r="70" spans="1:99" s="45" customFormat="1" ht="11.25" x14ac:dyDescent="0.25">
      <c r="A70" s="123"/>
      <c r="B70" s="123"/>
      <c r="C70" s="123"/>
      <c r="D70" s="123"/>
      <c r="E70" s="123"/>
      <c r="F70" s="123"/>
      <c r="G70" s="123"/>
      <c r="H70" s="123"/>
      <c r="I70" s="123"/>
      <c r="J70" s="123"/>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6"/>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row>
    <row r="71" spans="1:99" s="45" customFormat="1" ht="11.25" x14ac:dyDescent="0.25">
      <c r="A71" s="123"/>
      <c r="B71" s="123"/>
      <c r="C71" s="123"/>
      <c r="D71" s="123"/>
      <c r="E71" s="123"/>
      <c r="F71" s="123"/>
      <c r="G71" s="123"/>
      <c r="H71" s="123"/>
      <c r="I71" s="123"/>
      <c r="J71" s="123"/>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6"/>
      <c r="BJ71" s="56"/>
      <c r="BK71" s="56"/>
      <c r="BL71" s="56"/>
      <c r="BM71" s="56"/>
      <c r="BN71" s="56"/>
      <c r="BO71" s="56"/>
      <c r="BP71" s="56"/>
      <c r="BQ71" s="56"/>
      <c r="BR71" s="56"/>
      <c r="BS71" s="56"/>
      <c r="BT71" s="56"/>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row>
    <row r="72" spans="1:99" s="45" customFormat="1" ht="11.25" x14ac:dyDescent="0.25">
      <c r="A72" s="123"/>
      <c r="B72" s="123"/>
      <c r="C72" s="123"/>
      <c r="D72" s="123"/>
      <c r="E72" s="123"/>
      <c r="F72" s="123"/>
      <c r="G72" s="123"/>
      <c r="H72" s="123"/>
      <c r="I72" s="123"/>
      <c r="J72" s="123"/>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6"/>
      <c r="BR72" s="56"/>
      <c r="BS72" s="56"/>
      <c r="BT72" s="56"/>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row>
    <row r="73" spans="1:99" s="45" customFormat="1" ht="11.25" x14ac:dyDescent="0.25">
      <c r="A73" s="123"/>
      <c r="B73" s="123"/>
      <c r="C73" s="123"/>
      <c r="D73" s="123"/>
      <c r="E73" s="123"/>
      <c r="F73" s="123"/>
      <c r="G73" s="123"/>
      <c r="H73" s="123"/>
      <c r="I73" s="123"/>
      <c r="J73" s="123"/>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6"/>
      <c r="BQ73" s="56"/>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row>
    <row r="74" spans="1:99" s="45" customFormat="1" ht="11.25" x14ac:dyDescent="0.25">
      <c r="A74" s="123" t="s">
        <v>129</v>
      </c>
      <c r="B74" s="123"/>
      <c r="C74" s="123"/>
      <c r="D74" s="123"/>
      <c r="E74" s="123"/>
      <c r="F74" s="123"/>
      <c r="G74" s="123"/>
      <c r="H74" s="123"/>
      <c r="I74" s="123"/>
      <c r="J74" s="123"/>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56"/>
      <c r="BC74" s="56"/>
      <c r="BD74" s="56"/>
      <c r="BE74" s="56"/>
      <c r="BF74" s="56"/>
      <c r="BG74" s="56"/>
      <c r="BH74" s="56"/>
      <c r="BI74" s="56"/>
      <c r="BJ74" s="56"/>
      <c r="BK74" s="56"/>
      <c r="BL74" s="56"/>
      <c r="BM74" s="56"/>
      <c r="BN74" s="56"/>
      <c r="BO74" s="56"/>
      <c r="BP74" s="56"/>
      <c r="BQ74" s="56"/>
      <c r="BR74" s="56"/>
      <c r="BS74" s="56"/>
      <c r="BT74" s="56"/>
      <c r="BU74" s="56"/>
      <c r="BV74" s="56"/>
      <c r="BW74" s="56"/>
      <c r="BX74" s="56"/>
      <c r="BY74" s="56"/>
      <c r="BZ74" s="56"/>
      <c r="CA74" s="56"/>
      <c r="CB74" s="56"/>
      <c r="CC74" s="56"/>
      <c r="CD74" s="56"/>
      <c r="CE74" s="56"/>
      <c r="CF74" s="56"/>
      <c r="CG74" s="56"/>
      <c r="CH74" s="56"/>
      <c r="CI74" s="56"/>
      <c r="CJ74" s="56"/>
      <c r="CK74" s="56"/>
      <c r="CL74" s="56"/>
      <c r="CM74" s="56"/>
      <c r="CN74" s="56"/>
      <c r="CO74" s="56"/>
      <c r="CP74" s="56"/>
      <c r="CQ74" s="56"/>
      <c r="CR74" s="56"/>
      <c r="CS74" s="56"/>
      <c r="CT74" s="56"/>
      <c r="CU74" s="56"/>
    </row>
    <row r="75" spans="1:99" s="45" customFormat="1" ht="11.25" x14ac:dyDescent="0.25">
      <c r="A75" s="123"/>
      <c r="B75" s="123"/>
      <c r="C75" s="123"/>
      <c r="D75" s="123"/>
      <c r="E75" s="123"/>
      <c r="F75" s="123"/>
      <c r="G75" s="123"/>
      <c r="H75" s="123"/>
      <c r="I75" s="123"/>
      <c r="J75" s="123"/>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56"/>
      <c r="BC75" s="56"/>
      <c r="BD75" s="56"/>
      <c r="BE75" s="56"/>
      <c r="BF75" s="56"/>
      <c r="BG75" s="56"/>
      <c r="BH75" s="56"/>
      <c r="BI75" s="56"/>
      <c r="BJ75" s="56"/>
      <c r="BK75" s="56"/>
      <c r="BL75" s="56"/>
      <c r="BM75" s="56"/>
      <c r="BN75" s="56"/>
      <c r="BO75" s="56"/>
      <c r="BP75" s="56"/>
      <c r="BQ75" s="56"/>
      <c r="BR75" s="56"/>
      <c r="BS75" s="56"/>
      <c r="BT75" s="56"/>
      <c r="BU75" s="56"/>
      <c r="BV75" s="56"/>
      <c r="BW75" s="56"/>
      <c r="BX75" s="56"/>
      <c r="BY75" s="56"/>
      <c r="BZ75" s="56"/>
      <c r="CA75" s="56"/>
      <c r="CB75" s="56"/>
      <c r="CC75" s="56"/>
      <c r="CD75" s="56"/>
      <c r="CE75" s="56"/>
      <c r="CF75" s="56"/>
      <c r="CG75" s="56"/>
      <c r="CH75" s="56"/>
      <c r="CI75" s="56"/>
      <c r="CJ75" s="56"/>
      <c r="CK75" s="56"/>
      <c r="CL75" s="56"/>
      <c r="CM75" s="56"/>
      <c r="CN75" s="56"/>
      <c r="CO75" s="56"/>
      <c r="CP75" s="56"/>
      <c r="CQ75" s="56"/>
      <c r="CR75" s="56"/>
      <c r="CS75" s="56"/>
      <c r="CT75" s="56"/>
      <c r="CU75" s="56"/>
    </row>
    <row r="76" spans="1:99" s="45" customFormat="1" ht="13.5" x14ac:dyDescent="0.25">
      <c r="A76" s="124" t="s">
        <v>130</v>
      </c>
      <c r="B76" s="124"/>
      <c r="C76" s="124"/>
      <c r="D76" s="124"/>
      <c r="E76" s="124"/>
      <c r="F76" s="124"/>
      <c r="G76" s="124"/>
      <c r="H76" s="124"/>
      <c r="I76" s="124"/>
      <c r="J76" s="124"/>
    </row>
    <row r="77" spans="1:99" s="45" customFormat="1" ht="13.5" x14ac:dyDescent="0.25">
      <c r="A77" s="124" t="s">
        <v>131</v>
      </c>
      <c r="B77" s="124"/>
      <c r="C77" s="124"/>
      <c r="D77" s="124"/>
      <c r="E77" s="124"/>
      <c r="F77" s="124"/>
      <c r="G77" s="124"/>
      <c r="H77" s="124"/>
      <c r="I77" s="124"/>
      <c r="J77" s="124"/>
    </row>
    <row r="78" spans="1:99" s="45" customFormat="1" ht="13.5" x14ac:dyDescent="0.25">
      <c r="A78" s="124" t="s">
        <v>132</v>
      </c>
      <c r="B78" s="124"/>
      <c r="C78" s="124"/>
      <c r="D78" s="124"/>
      <c r="E78" s="124"/>
      <c r="F78" s="124"/>
      <c r="G78" s="124"/>
      <c r="H78" s="124"/>
      <c r="I78" s="124"/>
      <c r="J78" s="124"/>
    </row>
    <row r="79" spans="1:99" s="45" customFormat="1" ht="11.25" x14ac:dyDescent="0.25">
      <c r="A79" s="123" t="s">
        <v>133</v>
      </c>
      <c r="B79" s="123"/>
      <c r="C79" s="123"/>
      <c r="D79" s="123"/>
      <c r="E79" s="123"/>
      <c r="F79" s="123"/>
      <c r="G79" s="123"/>
      <c r="H79" s="123"/>
      <c r="I79" s="123"/>
      <c r="J79" s="123"/>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c r="BM79" s="56"/>
      <c r="BN79" s="56"/>
      <c r="BO79" s="56"/>
      <c r="BP79" s="56"/>
      <c r="BQ79" s="56"/>
      <c r="BR79" s="56"/>
      <c r="BS79" s="56"/>
      <c r="BT79" s="56"/>
      <c r="BU79" s="56"/>
      <c r="BV79" s="56"/>
      <c r="BW79" s="56"/>
      <c r="BX79" s="56"/>
      <c r="BY79" s="56"/>
      <c r="BZ79" s="56"/>
      <c r="CA79" s="56"/>
      <c r="CB79" s="56"/>
      <c r="CC79" s="56"/>
      <c r="CD79" s="56"/>
      <c r="CE79" s="56"/>
      <c r="CF79" s="56"/>
      <c r="CG79" s="56"/>
      <c r="CH79" s="56"/>
      <c r="CI79" s="56"/>
      <c r="CJ79" s="56"/>
      <c r="CK79" s="56"/>
      <c r="CL79" s="56"/>
      <c r="CM79" s="56"/>
      <c r="CN79" s="56"/>
      <c r="CO79" s="56"/>
      <c r="CP79" s="56"/>
      <c r="CQ79" s="56"/>
      <c r="CR79" s="56"/>
      <c r="CS79" s="56"/>
      <c r="CT79" s="56"/>
      <c r="CU79" s="56"/>
    </row>
    <row r="80" spans="1:99" s="45" customFormat="1" ht="11.25" x14ac:dyDescent="0.25">
      <c r="A80" s="123"/>
      <c r="B80" s="123"/>
      <c r="C80" s="123"/>
      <c r="D80" s="123"/>
      <c r="E80" s="123"/>
      <c r="F80" s="123"/>
      <c r="G80" s="123"/>
      <c r="H80" s="123"/>
      <c r="I80" s="123"/>
      <c r="J80" s="123"/>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56"/>
      <c r="CN80" s="56"/>
      <c r="CO80" s="56"/>
      <c r="CP80" s="56"/>
      <c r="CQ80" s="56"/>
      <c r="CR80" s="56"/>
      <c r="CS80" s="56"/>
      <c r="CT80" s="56"/>
      <c r="CU80" s="56"/>
    </row>
    <row r="81" spans="1:10" s="45" customFormat="1" ht="13.5" x14ac:dyDescent="0.25">
      <c r="A81" s="124" t="s">
        <v>134</v>
      </c>
      <c r="B81" s="124"/>
      <c r="C81" s="124"/>
      <c r="D81" s="124"/>
      <c r="E81" s="124"/>
      <c r="F81" s="124"/>
      <c r="G81" s="124"/>
      <c r="H81" s="124"/>
      <c r="I81" s="124"/>
      <c r="J81" s="124"/>
    </row>
    <row r="82" spans="1:10" s="45" customFormat="1" ht="13.5" x14ac:dyDescent="0.25">
      <c r="A82" s="124" t="s">
        <v>135</v>
      </c>
      <c r="B82" s="124"/>
      <c r="C82" s="124"/>
      <c r="D82" s="124"/>
      <c r="E82" s="124"/>
      <c r="F82" s="124"/>
      <c r="G82" s="124"/>
      <c r="H82" s="124"/>
      <c r="I82" s="124"/>
      <c r="J82" s="124"/>
    </row>
    <row r="83" spans="1:10" x14ac:dyDescent="0.25">
      <c r="A83" s="53"/>
      <c r="B83" s="9"/>
      <c r="C83" s="9"/>
      <c r="D83" s="9"/>
      <c r="E83" s="9"/>
      <c r="F83" s="9"/>
    </row>
    <row r="84" spans="1:10" x14ac:dyDescent="0.25">
      <c r="A84" s="53"/>
      <c r="B84" s="9"/>
      <c r="C84" s="9"/>
      <c r="D84" s="9"/>
      <c r="E84" s="9"/>
      <c r="F84" s="9"/>
    </row>
  </sheetData>
  <mergeCells count="31">
    <mergeCell ref="A62:J68"/>
    <mergeCell ref="A3:A4"/>
    <mergeCell ref="F3:F4"/>
    <mergeCell ref="E3:E4"/>
    <mergeCell ref="A7:A16"/>
    <mergeCell ref="C7:C16"/>
    <mergeCell ref="D7:D16"/>
    <mergeCell ref="E7:E16"/>
    <mergeCell ref="F7:F16"/>
    <mergeCell ref="G7:G16"/>
    <mergeCell ref="H7:H16"/>
    <mergeCell ref="I7:I16"/>
    <mergeCell ref="J7:J16"/>
    <mergeCell ref="A60:J61"/>
    <mergeCell ref="G3:J3"/>
    <mergeCell ref="A79:J80"/>
    <mergeCell ref="A81:J81"/>
    <mergeCell ref="A82:J82"/>
    <mergeCell ref="A1:I1"/>
    <mergeCell ref="A50:D50"/>
    <mergeCell ref="A51:B51"/>
    <mergeCell ref="A52:B52"/>
    <mergeCell ref="B3:B4"/>
    <mergeCell ref="C3:C4"/>
    <mergeCell ref="D3:D4"/>
    <mergeCell ref="A69:J73"/>
    <mergeCell ref="A74:J75"/>
    <mergeCell ref="A76:J76"/>
    <mergeCell ref="A77:J77"/>
    <mergeCell ref="A78:J78"/>
    <mergeCell ref="A57:B57"/>
  </mergeCells>
  <phoneticPr fontId="8" type="noConversion"/>
  <pageMargins left="0" right="0" top="0" bottom="0" header="0.31496062992125984" footer="0.31496062992125984"/>
  <pageSetup paperSize="9" scale="84" fitToHeight="4" orientation="landscape" copies="2" r:id="rId1"/>
  <rowBreaks count="1" manualBreakCount="1">
    <brk id="28" max="9"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Лист1</vt:lpstr>
      <vt:lpstr>Раздел 1</vt:lpstr>
      <vt:lpstr>Раздел 2</vt:lpstr>
      <vt:lpstr>Лист2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2024-12-24T11:07:47Z</dcterms:modified>
</cp:coreProperties>
</file>